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企画財政課\ABC\PERSONAL\☆財政係\☆財政\財政状況\財政状況資料集\H30決算\"/>
    </mc:Choice>
  </mc:AlternateContent>
  <bookViews>
    <workbookView xWindow="0" yWindow="0" windowWidth="28800" windowHeight="12315"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8" r:id="rId15"/>
    <sheet name="施設類型別ストック情報分析表②" sheetId="19"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AM34" i="10" s="1"/>
  <c r="AM35" i="10" s="1"/>
  <c r="CO39" i="10"/>
  <c r="BW39" i="10"/>
  <c r="BE39" i="10"/>
  <c r="AM39" i="10"/>
  <c r="U39" i="10"/>
  <c r="C39" i="10"/>
  <c r="CO38" i="10"/>
  <c r="BE38" i="10"/>
  <c r="AM38" i="10"/>
  <c r="U38" i="10"/>
  <c r="C38" i="10"/>
  <c r="BE37" i="10"/>
  <c r="AM37" i="10"/>
  <c r="C37" i="10"/>
  <c r="BE36" i="10"/>
  <c r="AM36" i="10"/>
  <c r="C36" i="10"/>
  <c r="C35"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 r="CO35" i="10" s="1"/>
  <c r="CO36" i="10" s="1"/>
  <c r="CO37" i="10" s="1"/>
</calcChain>
</file>

<file path=xl/sharedStrings.xml><?xml version="1.0" encoding="utf-8"?>
<sst xmlns="http://schemas.openxmlformats.org/spreadsheetml/2006/main" count="1051" uniqueCount="605">
  <si>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</si>
  <si>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</si>
  <si>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</si>
  <si>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</si>
  <si>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</si>
  <si>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</si>
  <si>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</si>
  <si>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</si>
  <si>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</si>
  <si>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</si>
  <si>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</si>
  <si>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</si>
  <si>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</si>
  <si>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</si>
  <si>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</si>
  <si>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</si>
  <si>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</si>
  <si>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</si>
  <si>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</si>
  <si>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</si>
  <si>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</si>
  <si>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</si>
  <si>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</si>
  <si>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</si>
  <si>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</si>
  <si>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</si>
  <si>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</si>
  <si>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</si>
  <si>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</si>
  <si>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</si>
  <si>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</si>
  <si>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</si>
  <si>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</si>
  <si>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</si>
  <si>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</si>
  <si>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</si>
  <si>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</si>
  <si>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</si>
  <si>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</si>
  <si>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</si>
  <si>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</si>
  <si>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</si>
  <si>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</si>
  <si>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</si>
  <si>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</si>
  <si>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</si>
  <si>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</si>
  <si>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</si>
  <si>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</si>
  <si>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</si>
  <si>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</si>
  <si>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</si>
  <si>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</si>
  <si>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</si>
  <si>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</si>
  <si>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</si>
  <si>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</si>
  <si>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</si>
  <si>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</si>
  <si>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</si>
  <si>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</si>
  <si>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</si>
  <si>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</si>
  <si>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</si>
  <si>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</si>
  <si>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</si>
  <si>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</si>
  <si>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</si>
  <si>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</si>
  <si>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</si>
  <si>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</si>
  <si>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</si>
  <si>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</si>
  <si>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</si>
  <si>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</si>
  <si>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</si>
  <si>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</si>
  <si>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</si>
  <si>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</si>
  <si>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</si>
  <si>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</si>
  <si>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</si>
  <si>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</si>
  <si>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</si>
  <si>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</si>
  <si>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</si>
  <si>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</si>
  <si>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</si>
  <si>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</si>
  <si>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</si>
  <si>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</si>
  <si>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</si>
  <si>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</si>
  <si>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</si>
  <si>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</si>
  <si>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</si>
  <si>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</si>
  <si>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</si>
  <si>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日高町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</si>
  <si>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</si>
  <si>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</si>
  <si>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</si>
  <si>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</si>
  <si>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</si>
  <si>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</si>
  <si>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</si>
  <si>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</si>
  <si>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</si>
  <si>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</si>
  <si>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</si>
  <si>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</si>
  <si>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</si>
  <si>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</si>
  <si>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</si>
  <si>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</si>
  <si>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</si>
  <si>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</si>
  <si>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</si>
  <si>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</si>
  <si>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</si>
  <si>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</si>
  <si>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</si>
  <si>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</si>
  <si>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</si>
  <si>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</si>
  <si>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</si>
  <si>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</si>
  <si>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</si>
  <si>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</si>
  <si>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</si>
  <si>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</si>
  <si>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</si>
  <si>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</si>
  <si>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</si>
  <si>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</si>
  <si>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</si>
  <si>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</si>
  <si>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</si>
  <si>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</si>
  <si>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</si>
  <si>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</si>
  <si>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</si>
  <si>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</si>
  <si>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</si>
  <si>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</si>
  <si>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</si>
  <si>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</si>
  <si>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</si>
  <si>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</si>
  <si>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</si>
  <si>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</si>
  <si>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</si>
  <si>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</si>
  <si>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</si>
  <si>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</si>
  <si>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</si>
  <si>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</si>
  <si>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</si>
  <si>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</si>
  <si>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</si>
  <si>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</si>
  <si>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</si>
  <si>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</si>
  <si>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</si>
  <si>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</si>
  <si>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</si>
  <si>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</si>
  <si>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</si>
  <si>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</si>
  <si>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</si>
  <si>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</si>
  <si>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</si>
  <si>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</si>
  <si>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</si>
  <si>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</si>
  <si>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</si>
  <si>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</si>
  <si>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</si>
  <si>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</si>
  <si>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</si>
  <si>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</si>
  <si>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</si>
  <si>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</si>
  <si>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</si>
  <si>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</si>
  <si>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</si>
  <si>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</si>
  <si>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</si>
  <si>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</si>
  <si>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</si>
  <si>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</si>
  <si>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</si>
  <si>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</si>
  <si>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</si>
  <si>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</si>
  <si>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</si>
  <si>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</si>
  <si>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</si>
  <si>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</si>
  <si>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</si>
  <si>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</si>
  <si>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</si>
  <si>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</si>
  <si>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</si>
  <si>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</si>
  <si>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</si>
  <si>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</si>
  <si>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</si>
  <si>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</si>
  <si>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</si>
  <si>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</si>
  <si>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</si>
  <si>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</si>
  <si>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</si>
  <si>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</si>
  <si>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</si>
  <si>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</si>
  <si>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</si>
  <si>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北海道日高町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</si>
  <si>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</si>
  <si>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</si>
  <si>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</si>
  <si>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</si>
  <si>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</si>
  <si>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</si>
  <si>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</si>
  <si>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</si>
  <si>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</si>
  <si>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</si>
  <si>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</si>
  <si>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</si>
  <si>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</si>
  <si>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</si>
  <si>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</si>
  <si>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</si>
  <si>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</si>
  <si>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</si>
  <si>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</si>
  <si>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</si>
  <si>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</si>
  <si>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</si>
  <si>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</si>
  <si>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</si>
  <si>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</si>
  <si>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</si>
  <si>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</si>
  <si>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</si>
  <si>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</si>
  <si>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</si>
  <si>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</si>
  <si>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</si>
  <si>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</si>
  <si>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</si>
  <si>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</si>
  <si>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</si>
  <si>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</si>
  <si>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</si>
  <si>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</si>
  <si>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</si>
  <si>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</si>
  <si>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</si>
  <si>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</si>
  <si>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</si>
  <si>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</si>
  <si>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</si>
  <si>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</si>
  <si>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</si>
  <si>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</si>
  <si>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</si>
  <si>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</si>
  <si>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</si>
  <si>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</si>
  <si>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</si>
  <si>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</si>
  <si>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</si>
  <si>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</si>
  <si>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</si>
  <si>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</si>
  <si>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</si>
  <si>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</si>
  <si>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</si>
  <si>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</si>
  <si>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</si>
  <si>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</si>
  <si>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</si>
  <si>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</si>
  <si>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</si>
  <si>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</si>
  <si>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</si>
  <si>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</si>
  <si>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</si>
  <si>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</si>
  <si>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</si>
  <si>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</si>
  <si>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</si>
  <si>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</si>
  <si>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</si>
  <si>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</si>
  <si>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</si>
  <si>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</si>
  <si>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</si>
  <si>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</si>
  <si>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</si>
  <si>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</si>
  <si>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</si>
  <si>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</si>
  <si>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</si>
  <si>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</si>
  <si>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</si>
  <si>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</si>
  <si>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</si>
  <si>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</si>
  <si>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</si>
  <si>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</si>
  <si>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</si>
  <si>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</si>
  <si>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</si>
  <si>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</si>
  <si>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</si>
  <si>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</si>
  <si>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</si>
  <si>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</si>
  <si>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</si>
  <si>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</si>
  <si>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</si>
  <si>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</si>
  <si>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</si>
  <si>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</si>
  <si>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</si>
  <si>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</si>
  <si>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</si>
  <si>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</si>
  <si>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</si>
  <si>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</si>
  <si>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</si>
  <si>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</si>
  <si>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</si>
  <si>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</si>
  <si>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</si>
  <si>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</si>
  <si>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</si>
  <si>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</si>
  <si>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</si>
  <si>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</si>
  <si>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</si>
  <si>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</si>
  <si>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</si>
  <si>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</si>
  <si>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</si>
  <si>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</si>
  <si>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</si>
  <si>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</si>
  <si>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</si>
  <si>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</si>
  <si>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</si>
  <si>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</si>
  <si>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</si>
  <si>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</si>
  <si>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</si>
  <si>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</si>
  <si>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</si>
  <si>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</si>
  <si>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</si>
  <si>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</si>
  <si>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</si>
  <si>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</si>
  <si>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</si>
  <si>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</si>
  <si>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北海道日高町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</si>
  <si>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</si>
  <si>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</si>
  <si>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</si>
  <si>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</si>
  <si>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</si>
  <si>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</si>
  <si>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</si>
  <si>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</si>
  <si>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</si>
  <si>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</si>
  <si>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</si>
  <si>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</si>
  <si>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</si>
  <si>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</si>
  <si>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</si>
  <si>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</si>
  <si>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</si>
  <si>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</si>
  <si>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</si>
  <si>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</si>
  <si>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</si>
  <si>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</si>
  <si>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</si>
  <si>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</si>
  <si>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</si>
  <si>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</si>
  <si>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</si>
  <si>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</si>
  <si>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</si>
  <si>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</si>
  <si>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</si>
  <si>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</si>
  <si>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</si>
  <si>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</si>
  <si>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</si>
  <si>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</si>
  <si>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後期高齢者医療事業特別会計</t>
    <phoneticPr fontId="5"/>
  </si>
  <si>
    <t>水道事業会計</t>
    <phoneticPr fontId="5"/>
  </si>
  <si>
    <t>法適用企業</t>
    <phoneticPr fontId="5"/>
  </si>
  <si>
    <t>国民健康保険病院事業会計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</si>
  <si>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</si>
  <si>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</si>
  <si>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</si>
  <si>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</si>
  <si>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</si>
  <si>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</si>
  <si>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</si>
  <si>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</si>
  <si>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</si>
  <si>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</si>
  <si>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</si>
  <si>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</si>
  <si>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</si>
  <si>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</si>
  <si>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</si>
  <si>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</si>
  <si>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</si>
  <si>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</si>
  <si>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</si>
  <si>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</si>
  <si>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</si>
  <si>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</si>
  <si>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</si>
  <si>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</si>
  <si>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</si>
  <si>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</si>
  <si>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</si>
  <si>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</si>
  <si>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</si>
  <si>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</si>
  <si>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</si>
  <si>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</si>
  <si>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</si>
  <si>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</si>
  <si>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</si>
  <si>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</si>
  <si>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</si>
  <si>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</si>
  <si>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</si>
  <si>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</si>
  <si>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</si>
  <si>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</si>
  <si>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</si>
  <si>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</si>
  <si>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</si>
  <si>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</si>
  <si>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</si>
  <si>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</si>
  <si>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</si>
  <si>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</si>
  <si>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</si>
  <si>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</si>
  <si>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</si>
  <si>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</si>
  <si>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</si>
  <si>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</si>
  <si>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</si>
  <si>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</si>
  <si>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</si>
  <si>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</si>
  <si>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</si>
  <si>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</si>
  <si>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</si>
  <si>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</si>
  <si>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</si>
  <si>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</si>
  <si>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</si>
  <si>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</si>
  <si>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</si>
  <si>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</si>
  <si>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</si>
  <si>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</si>
  <si>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</si>
  <si>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</si>
  <si>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</si>
  <si>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</si>
  <si>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</si>
  <si>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</si>
  <si>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</si>
  <si>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</si>
  <si>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</si>
  <si>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</si>
  <si>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</si>
  <si>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</si>
  <si>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</si>
  <si>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</si>
  <si>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</si>
  <si>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</si>
  <si>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</si>
  <si>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</si>
  <si>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</si>
  <si>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</si>
  <si>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</si>
  <si>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</si>
  <si>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</si>
  <si>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</si>
  <si>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</si>
  <si>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</si>
  <si>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</si>
  <si>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</si>
  <si>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</si>
  <si>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</si>
  <si>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</si>
  <si>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</si>
  <si>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</si>
  <si>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</si>
  <si>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</si>
  <si>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</si>
  <si>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</si>
  <si>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</si>
  <si>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</si>
  <si>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</si>
  <si>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</si>
  <si>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</si>
  <si>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</si>
  <si>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</si>
  <si>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</si>
  <si>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</si>
  <si>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</si>
  <si>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</si>
  <si>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</si>
  <si>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</si>
  <si>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</si>
  <si>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</si>
  <si>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</si>
  <si>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</si>
  <si>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</si>
  <si>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</si>
  <si>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</si>
  <si>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</si>
  <si>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</si>
  <si>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</si>
  <si>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</si>
  <si>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</si>
  <si>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</si>
  <si>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</si>
  <si>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</si>
  <si>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</si>
  <si>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</si>
  <si>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</si>
  <si>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</si>
  <si>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</si>
  <si>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</si>
  <si>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</si>
  <si>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</si>
  <si>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</si>
  <si>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</si>
  <si>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5.23</t>
  </si>
  <si>
    <t>▲ 7.48</t>
  </si>
  <si>
    <t>水道事業会計</t>
  </si>
  <si>
    <t>国民健康保険病院事業会計</t>
  </si>
  <si>
    <t>一般会計</t>
  </si>
  <si>
    <t>国民健康保険事業特別会計</t>
  </si>
  <si>
    <t>▲ 0.18</t>
  </si>
  <si>
    <t>介護保険事業特別会計</t>
  </si>
  <si>
    <t>国民健康保険診療所事業特別会計</t>
  </si>
  <si>
    <t>簡易水道事業特別会計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</si>
  <si>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</si>
  <si>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</si>
  <si>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</si>
  <si>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</si>
  <si>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</si>
  <si>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</si>
  <si>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</si>
  <si>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</si>
  <si>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</si>
  <si>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日高西部消防組合</t>
  </si>
  <si>
    <t>胆振東部日高西部衛生組合</t>
    <rPh sb="0" eb="2">
      <t>イブリ</t>
    </rPh>
    <rPh sb="2" eb="4">
      <t>トウブ</t>
    </rPh>
    <rPh sb="4" eb="6">
      <t>ヒダカ</t>
    </rPh>
    <rPh sb="6" eb="8">
      <t>セイブ</t>
    </rPh>
    <rPh sb="8" eb="10">
      <t>エイセイ</t>
    </rPh>
    <rPh sb="10" eb="12">
      <t>クミアイ</t>
    </rPh>
    <phoneticPr fontId="2"/>
  </si>
  <si>
    <t>平取町外２町衛生施設組合</t>
    <rPh sb="0" eb="3">
      <t>ビラトリチョウ</t>
    </rPh>
    <rPh sb="3" eb="4">
      <t>ホカ</t>
    </rPh>
    <rPh sb="5" eb="6">
      <t>チョウ</t>
    </rPh>
    <rPh sb="6" eb="8">
      <t>エイセイ</t>
    </rPh>
    <rPh sb="8" eb="10">
      <t>シセツ</t>
    </rPh>
    <rPh sb="10" eb="12">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</si>
  <si>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</si>
  <si>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日高地区交通災害共済組合</t>
    <rPh sb="0" eb="2">
      <t>ヒダカ</t>
    </rPh>
    <rPh sb="2" eb="4">
      <t>チク</t>
    </rPh>
    <rPh sb="4" eb="6">
      <t>コウツウ</t>
    </rPh>
    <rPh sb="6" eb="8">
      <t>サイガイ</t>
    </rPh>
    <rPh sb="8" eb="10">
      <t>キョウサイ</t>
    </rPh>
    <rPh sb="10" eb="12">
      <t>クミアイ</t>
    </rPh>
    <phoneticPr fontId="2"/>
  </si>
  <si>
    <t>日高町土地開発公社</t>
    <rPh sb="0" eb="2">
      <t>ヒダカ</t>
    </rPh>
    <rPh sb="2" eb="3">
      <t>チョウ</t>
    </rPh>
    <rPh sb="3" eb="5">
      <t>トチ</t>
    </rPh>
    <rPh sb="5" eb="7">
      <t>カイハツ</t>
    </rPh>
    <rPh sb="7" eb="9">
      <t>コウシャ</t>
    </rPh>
    <phoneticPr fontId="2"/>
  </si>
  <si>
    <t>ホッカイドウ競馬振興（株）</t>
    <rPh sb="6" eb="8">
      <t>ケイバ</t>
    </rPh>
    <rPh sb="8" eb="10">
      <t>シンコウ</t>
    </rPh>
    <rPh sb="10" eb="13">
      <t>カブ</t>
    </rPh>
    <phoneticPr fontId="2"/>
  </si>
  <si>
    <t>日高町商工会</t>
    <rPh sb="0" eb="3">
      <t>ヒダカチョウ</t>
    </rPh>
    <rPh sb="3" eb="6">
      <t>ショウコウカイ</t>
    </rPh>
    <phoneticPr fontId="2"/>
  </si>
  <si>
    <t>（株）日高アグリ</t>
    <rPh sb="0" eb="3">
      <t>カブ</t>
    </rPh>
    <rPh sb="3" eb="5">
      <t>ヒダカ</t>
    </rPh>
    <phoneticPr fontId="2"/>
  </si>
  <si>
    <t>○</t>
    <phoneticPr fontId="2"/>
  </si>
  <si>
    <t>-</t>
    <phoneticPr fontId="2"/>
  </si>
  <si>
    <t>-</t>
    <phoneticPr fontId="2"/>
  </si>
  <si>
    <t>H30解散</t>
    <rPh sb="3" eb="5">
      <t>カイサン</t>
    </rPh>
    <phoneticPr fontId="2"/>
  </si>
  <si>
    <t>地域振興基金</t>
  </si>
  <si>
    <t>まちづくり推進事業基金</t>
  </si>
  <si>
    <t>産業振興基金</t>
  </si>
  <si>
    <t>ふるさと日高応援基金</t>
  </si>
  <si>
    <t>温泉施設運営基金</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</si>
  <si>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</si>
  <si>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</si>
  <si>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</si>
  <si>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</si>
  <si>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</si>
  <si>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将来負担比率は、類似団体を上回っているものの、実質公債費比率では0.6ポイント下回っている。
　今後は近年実施してきた大型投資的事業の借入金償還が開始され、実質公債費比率の上昇が予想されるが、起債残高の減少により将来負担比率の改善が見込まれる。引き続き財政を圧迫することがないよう計画的な公債費の管理に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</si>
  <si>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</si>
  <si>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</si>
  <si>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</si>
  <si>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将来負担比率は、類似団体を上回っているものの、有形固定資産減価償却率では平均を下回っている。
　今後、既存施設の老朽化により、多額の改修費用等が必要となり、将来負担比率の増加が見込まれるため、公共施設等総合管理計画・個別施設計画に基づき、施設の統廃合を含め計画的に事業を実施する。</t>
    <rPh sb="111" eb="113">
      <t>シセツ</t>
    </rPh>
    <rPh sb="116" eb="117">
      <t>モト</t>
    </rPh>
    <rPh sb="120" eb="122">
      <t>シセツ</t>
    </rPh>
    <rPh sb="123" eb="126">
      <t>トウハイゴウ</t>
    </rPh>
    <rPh sb="127" eb="128">
      <t>フク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</si>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</sst>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c:ext xmlns:c16="http://schemas.microsoft.com/office/drawing/2014/chart" uri="{C3380CC4-5D6E-409C-BE32-E72D297353CC}">
              <c16:uniqueId val="{00000000-84CF-47BB-8FEE-D4D147146A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165486</c:v>
                </c:pt>
                <c:pt idx="1">
                  <c:v>98936</c:v>
                </c:pt>
                <c:pt idx="2">
                  <c:v>112018</c:v>
                </c:pt>
                <c:pt idx="3">
                  <c:v>147615</c:v>
                </c:pt>
                <c:pt idx="4">
                  <c:v>162649</c:v>
                </c:pt>
              </c:numCache>
            </c:numRef>
          </c:val>
          <c:smooth val="0"/>
          <c:extLst>
            <c:ext xmlns:c16="http://schemas.microsoft.com/office/drawing/2014/chart" uri="{C3380CC4-5D6E-409C-BE32-E72D297353CC}">
              <c16:uniqueId val="{00000001-84CF-47BB-8FEE-D4D147146A77}"/>
            </c:ext>
          </c:extLst>
        </c:ser>
        <c:dLbls>
          <c:showLegendKey val="0"/>
          <c:showVal val="0"/>
          <c:showCatName val="0"/>
          <c:showSerName val="0"/>
          <c:showPercent val="0"/>
          <c:showBubbleSize val="0"/>
        </c:dLbls>
        <c:marker val="1"/>
        <c:smooth val="0"/>
        <c:axId val="460856584"/>
        <c:axId val="457852096"/>
      </c:lineChart>
      <c:catAx>
        <c:axId val="460856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7852096"/>
        <c:crosses val="autoZero"/>
        <c:auto val="1"/>
        <c:lblAlgn val="ctr"/>
        <c:lblOffset val="100"/>
        <c:tickLblSkip val="1"/>
        <c:tickMarkSkip val="1"/>
        <c:noMultiLvlLbl val="0"/>
      </c:catAx>
      <c:valAx>
        <c:axId val="45785209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0856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1.47</c:v>
                </c:pt>
                <c:pt idx="1">
                  <c:v>2.25</c:v>
                </c:pt>
                <c:pt idx="2">
                  <c:v>3.71</c:v>
                </c:pt>
                <c:pt idx="3">
                  <c:v>3.13</c:v>
                </c:pt>
                <c:pt idx="4">
                  <c:v>1.08</c:v>
                </c:pt>
              </c:numCache>
            </c:numRef>
          </c:val>
          <c:extLst>
            <c:ext xmlns:c16="http://schemas.microsoft.com/office/drawing/2014/chart" uri="{C3380CC4-5D6E-409C-BE32-E72D297353CC}">
              <c16:uniqueId val="{00000000-30F1-4819-AAAA-C4AC155FFA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22.89</c:v>
                </c:pt>
                <c:pt idx="1">
                  <c:v>23.72</c:v>
                </c:pt>
                <c:pt idx="2">
                  <c:v>24.99</c:v>
                </c:pt>
                <c:pt idx="3">
                  <c:v>21.08</c:v>
                </c:pt>
                <c:pt idx="4">
                  <c:v>15.93</c:v>
                </c:pt>
              </c:numCache>
            </c:numRef>
          </c:val>
          <c:extLst>
            <c:ext xmlns:c16="http://schemas.microsoft.com/office/drawing/2014/chart" uri="{C3380CC4-5D6E-409C-BE32-E72D297353CC}">
              <c16:uniqueId val="{00000001-30F1-4819-AAAA-C4AC155FFAEB}"/>
            </c:ext>
          </c:extLst>
        </c:ser>
        <c:dLbls>
          <c:showLegendKey val="0"/>
          <c:showVal val="0"/>
          <c:showCatName val="0"/>
          <c:showSerName val="0"/>
          <c:showPercent val="0"/>
          <c:showBubbleSize val="0"/>
        </c:dLbls>
        <c:gapWidth val="250"/>
        <c:overlap val="100"/>
        <c:axId val="463508200"/>
        <c:axId val="457353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1.95</c:v>
                </c:pt>
                <c:pt idx="1">
                  <c:v>1.24</c:v>
                </c:pt>
                <c:pt idx="2">
                  <c:v>1.78</c:v>
                </c:pt>
                <c:pt idx="3">
                  <c:v>-5.23</c:v>
                </c:pt>
                <c:pt idx="4">
                  <c:v>-7.48</c:v>
                </c:pt>
              </c:numCache>
            </c:numRef>
          </c:val>
          <c:smooth val="0"/>
          <c:extLst>
            <c:ext xmlns:c16="http://schemas.microsoft.com/office/drawing/2014/chart" uri="{C3380CC4-5D6E-409C-BE32-E72D297353CC}">
              <c16:uniqueId val="{00000002-30F1-4819-AAAA-C4AC155FFAEB}"/>
            </c:ext>
          </c:extLst>
        </c:ser>
        <c:dLbls>
          <c:showLegendKey val="0"/>
          <c:showVal val="0"/>
          <c:showCatName val="0"/>
          <c:showSerName val="0"/>
          <c:showPercent val="0"/>
          <c:showBubbleSize val="0"/>
        </c:dLbls>
        <c:marker val="1"/>
        <c:smooth val="0"/>
        <c:axId val="463508200"/>
        <c:axId val="457353584"/>
      </c:lineChart>
      <c:catAx>
        <c:axId val="463508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7353584"/>
        <c:crosses val="autoZero"/>
        <c:auto val="1"/>
        <c:lblAlgn val="ctr"/>
        <c:lblOffset val="100"/>
        <c:tickLblSkip val="1"/>
        <c:tickMarkSkip val="1"/>
        <c:noMultiLvlLbl val="0"/>
      </c:catAx>
      <c:valAx>
        <c:axId val="45735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508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0.14000000000000001</c:v>
                </c:pt>
                <c:pt idx="4">
                  <c:v>#N/A</c:v>
                </c:pt>
                <c:pt idx="5">
                  <c:v>0</c:v>
                </c:pt>
                <c:pt idx="6">
                  <c:v>#N/A</c:v>
                </c:pt>
                <c:pt idx="7">
                  <c:v>0</c:v>
                </c:pt>
                <c:pt idx="8">
                  <c:v>#N/A</c:v>
                </c:pt>
                <c:pt idx="9">
                  <c:v>0</c:v>
                </c:pt>
              </c:numCache>
            </c:numRef>
          </c:val>
          <c:extLst>
            <c:ext xmlns:c16="http://schemas.microsoft.com/office/drawing/2014/chart" uri="{C3380CC4-5D6E-409C-BE32-E72D297353CC}">
              <c16:uniqueId val="{00000000-5747-4B0C-A075-019A9EF60B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47-4B0C-A075-019A9EF60BA3}"/>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0.03</c:v>
                </c:pt>
                <c:pt idx="6">
                  <c:v>#N/A</c:v>
                </c:pt>
                <c:pt idx="7">
                  <c:v>0</c:v>
                </c:pt>
                <c:pt idx="8">
                  <c:v>#N/A</c:v>
                </c:pt>
                <c:pt idx="9">
                  <c:v>0.03</c:v>
                </c:pt>
              </c:numCache>
            </c:numRef>
          </c:val>
          <c:extLst>
            <c:ext xmlns:c16="http://schemas.microsoft.com/office/drawing/2014/chart" uri="{C3380CC4-5D6E-409C-BE32-E72D297353CC}">
              <c16:uniqueId val="{00000002-5747-4B0C-A075-019A9EF60BA3}"/>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7.0000000000000007E-2</c:v>
                </c:pt>
                <c:pt idx="4">
                  <c:v>#N/A</c:v>
                </c:pt>
                <c:pt idx="5">
                  <c:v>0.1</c:v>
                </c:pt>
                <c:pt idx="6">
                  <c:v>#N/A</c:v>
                </c:pt>
                <c:pt idx="7">
                  <c:v>0.71</c:v>
                </c:pt>
                <c:pt idx="8">
                  <c:v>#N/A</c:v>
                </c:pt>
                <c:pt idx="9">
                  <c:v>0.08</c:v>
                </c:pt>
              </c:numCache>
            </c:numRef>
          </c:val>
          <c:extLst>
            <c:ext xmlns:c16="http://schemas.microsoft.com/office/drawing/2014/chart" uri="{C3380CC4-5D6E-409C-BE32-E72D297353CC}">
              <c16:uniqueId val="{00000003-5747-4B0C-A075-019A9EF60BA3}"/>
            </c:ext>
          </c:extLst>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7.0000000000000007E-2</c:v>
                </c:pt>
                <c:pt idx="4">
                  <c:v>#N/A</c:v>
                </c:pt>
                <c:pt idx="5">
                  <c:v>0.12</c:v>
                </c:pt>
                <c:pt idx="6">
                  <c:v>#N/A</c:v>
                </c:pt>
                <c:pt idx="7">
                  <c:v>0.21</c:v>
                </c:pt>
                <c:pt idx="8">
                  <c:v>#N/A</c:v>
                </c:pt>
                <c:pt idx="9">
                  <c:v>0.19</c:v>
                </c:pt>
              </c:numCache>
            </c:numRef>
          </c:val>
          <c:extLst>
            <c:ext xmlns:c16="http://schemas.microsoft.com/office/drawing/2014/chart" uri="{C3380CC4-5D6E-409C-BE32-E72D297353CC}">
              <c16:uniqueId val="{00000004-5747-4B0C-A075-019A9EF60BA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0.57999999999999996</c:v>
                </c:pt>
                <c:pt idx="2">
                  <c:v>#N/A</c:v>
                </c:pt>
                <c:pt idx="3">
                  <c:v>0.2</c:v>
                </c:pt>
                <c:pt idx="4">
                  <c:v>#N/A</c:v>
                </c:pt>
                <c:pt idx="5">
                  <c:v>0.26</c:v>
                </c:pt>
                <c:pt idx="6">
                  <c:v>#N/A</c:v>
                </c:pt>
                <c:pt idx="7">
                  <c:v>0.16</c:v>
                </c:pt>
                <c:pt idx="8">
                  <c:v>#N/A</c:v>
                </c:pt>
                <c:pt idx="9">
                  <c:v>0.47</c:v>
                </c:pt>
              </c:numCache>
            </c:numRef>
          </c:val>
          <c:extLst>
            <c:ext xmlns:c16="http://schemas.microsoft.com/office/drawing/2014/chart" uri="{C3380CC4-5D6E-409C-BE32-E72D297353CC}">
              <c16:uniqueId val="{00000005-5747-4B0C-A075-019A9EF60BA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0.36</c:v>
                </c:pt>
                <c:pt idx="2">
                  <c:v>0.18</c:v>
                </c:pt>
                <c:pt idx="3">
                  <c:v>#N/A</c:v>
                </c:pt>
                <c:pt idx="4">
                  <c:v>#N/A</c:v>
                </c:pt>
                <c:pt idx="5">
                  <c:v>0.36</c:v>
                </c:pt>
                <c:pt idx="6">
                  <c:v>#N/A</c:v>
                </c:pt>
                <c:pt idx="7">
                  <c:v>0.23</c:v>
                </c:pt>
                <c:pt idx="8">
                  <c:v>#N/A</c:v>
                </c:pt>
                <c:pt idx="9">
                  <c:v>0.54</c:v>
                </c:pt>
              </c:numCache>
            </c:numRef>
          </c:val>
          <c:extLst>
            <c:ext xmlns:c16="http://schemas.microsoft.com/office/drawing/2014/chart" uri="{C3380CC4-5D6E-409C-BE32-E72D297353CC}">
              <c16:uniqueId val="{00000006-5747-4B0C-A075-019A9EF60BA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1.46</c:v>
                </c:pt>
                <c:pt idx="2">
                  <c:v>#N/A</c:v>
                </c:pt>
                <c:pt idx="3">
                  <c:v>2.2400000000000002</c:v>
                </c:pt>
                <c:pt idx="4">
                  <c:v>#N/A</c:v>
                </c:pt>
                <c:pt idx="5">
                  <c:v>3.7</c:v>
                </c:pt>
                <c:pt idx="6">
                  <c:v>#N/A</c:v>
                </c:pt>
                <c:pt idx="7">
                  <c:v>3.12</c:v>
                </c:pt>
                <c:pt idx="8">
                  <c:v>#N/A</c:v>
                </c:pt>
                <c:pt idx="9">
                  <c:v>1.07</c:v>
                </c:pt>
              </c:numCache>
            </c:numRef>
          </c:val>
          <c:extLst>
            <c:ext xmlns:c16="http://schemas.microsoft.com/office/drawing/2014/chart" uri="{C3380CC4-5D6E-409C-BE32-E72D297353CC}">
              <c16:uniqueId val="{00000007-5747-4B0C-A075-019A9EF60BA3}"/>
            </c:ext>
          </c:extLst>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4.0199999999999996</c:v>
                </c:pt>
                <c:pt idx="2">
                  <c:v>#N/A</c:v>
                </c:pt>
                <c:pt idx="3">
                  <c:v>2.25</c:v>
                </c:pt>
                <c:pt idx="4">
                  <c:v>#N/A</c:v>
                </c:pt>
                <c:pt idx="5">
                  <c:v>3.7</c:v>
                </c:pt>
                <c:pt idx="6">
                  <c:v>#N/A</c:v>
                </c:pt>
                <c:pt idx="7">
                  <c:v>4.97</c:v>
                </c:pt>
                <c:pt idx="8">
                  <c:v>#N/A</c:v>
                </c:pt>
                <c:pt idx="9">
                  <c:v>4.93</c:v>
                </c:pt>
              </c:numCache>
            </c:numRef>
          </c:val>
          <c:extLst>
            <c:ext xmlns:c16="http://schemas.microsoft.com/office/drawing/2014/chart" uri="{C3380CC4-5D6E-409C-BE32-E72D297353CC}">
              <c16:uniqueId val="{00000008-5747-4B0C-A075-019A9EF60BA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7.54</c:v>
                </c:pt>
                <c:pt idx="2">
                  <c:v>#N/A</c:v>
                </c:pt>
                <c:pt idx="3">
                  <c:v>8.09</c:v>
                </c:pt>
                <c:pt idx="4">
                  <c:v>#N/A</c:v>
                </c:pt>
                <c:pt idx="5">
                  <c:v>8.08</c:v>
                </c:pt>
                <c:pt idx="6">
                  <c:v>#N/A</c:v>
                </c:pt>
                <c:pt idx="7">
                  <c:v>5.37</c:v>
                </c:pt>
                <c:pt idx="8">
                  <c:v>#N/A</c:v>
                </c:pt>
                <c:pt idx="9">
                  <c:v>5.8</c:v>
                </c:pt>
              </c:numCache>
            </c:numRef>
          </c:val>
          <c:extLst>
            <c:ext xmlns:c16="http://schemas.microsoft.com/office/drawing/2014/chart" uri="{C3380CC4-5D6E-409C-BE32-E72D297353CC}">
              <c16:uniqueId val="{00000009-5747-4B0C-A075-019A9EF60BA3}"/>
            </c:ext>
          </c:extLst>
        </c:ser>
        <c:dLbls>
          <c:showLegendKey val="0"/>
          <c:showVal val="0"/>
          <c:showCatName val="0"/>
          <c:showSerName val="0"/>
          <c:showPercent val="0"/>
          <c:showBubbleSize val="0"/>
        </c:dLbls>
        <c:gapWidth val="150"/>
        <c:overlap val="100"/>
        <c:axId val="496759528"/>
        <c:axId val="500767664"/>
      </c:barChart>
      <c:catAx>
        <c:axId val="496759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767664"/>
        <c:crosses val="autoZero"/>
        <c:auto val="1"/>
        <c:lblAlgn val="ctr"/>
        <c:lblOffset val="100"/>
        <c:tickLblSkip val="1"/>
        <c:tickMarkSkip val="1"/>
        <c:noMultiLvlLbl val="0"/>
      </c:catAx>
      <c:valAx>
        <c:axId val="500767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759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1568</c:v>
                </c:pt>
                <c:pt idx="5">
                  <c:v>1451</c:v>
                </c:pt>
                <c:pt idx="8">
                  <c:v>1398</c:v>
                </c:pt>
                <c:pt idx="11">
                  <c:v>1381</c:v>
                </c:pt>
                <c:pt idx="14">
                  <c:v>1382</c:v>
                </c:pt>
              </c:numCache>
            </c:numRef>
          </c:val>
          <c:extLst>
            <c:ext xmlns:c16="http://schemas.microsoft.com/office/drawing/2014/chart" uri="{C3380CC4-5D6E-409C-BE32-E72D297353CC}">
              <c16:uniqueId val="{00000000-7E49-479D-B72F-C60B7F40C9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2</c:v>
                </c:pt>
                <c:pt idx="6">
                  <c:v>1</c:v>
                </c:pt>
                <c:pt idx="9">
                  <c:v>3</c:v>
                </c:pt>
                <c:pt idx="12">
                  <c:v>1</c:v>
                </c:pt>
              </c:numCache>
            </c:numRef>
          </c:val>
          <c:extLst>
            <c:ext xmlns:c16="http://schemas.microsoft.com/office/drawing/2014/chart" uri="{C3380CC4-5D6E-409C-BE32-E72D297353CC}">
              <c16:uniqueId val="{00000001-7E49-479D-B72F-C60B7F40C9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37</c:v>
                </c:pt>
                <c:pt idx="3">
                  <c:v>42</c:v>
                </c:pt>
                <c:pt idx="6">
                  <c:v>50</c:v>
                </c:pt>
                <c:pt idx="9">
                  <c:v>51</c:v>
                </c:pt>
                <c:pt idx="12">
                  <c:v>57</c:v>
                </c:pt>
              </c:numCache>
            </c:numRef>
          </c:val>
          <c:extLst>
            <c:ext xmlns:c16="http://schemas.microsoft.com/office/drawing/2014/chart" uri="{C3380CC4-5D6E-409C-BE32-E72D297353CC}">
              <c16:uniqueId val="{00000002-7E49-479D-B72F-C60B7F40C9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51</c:v>
                </c:pt>
                <c:pt idx="3">
                  <c:v>51</c:v>
                </c:pt>
                <c:pt idx="6">
                  <c:v>40</c:v>
                </c:pt>
                <c:pt idx="9">
                  <c:v>28</c:v>
                </c:pt>
                <c:pt idx="12">
                  <c:v>28</c:v>
                </c:pt>
              </c:numCache>
            </c:numRef>
          </c:val>
          <c:extLst>
            <c:ext xmlns:c16="http://schemas.microsoft.com/office/drawing/2014/chart" uri="{C3380CC4-5D6E-409C-BE32-E72D297353CC}">
              <c16:uniqueId val="{00000003-7E49-479D-B72F-C60B7F40C9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472</c:v>
                </c:pt>
                <c:pt idx="3">
                  <c:v>480</c:v>
                </c:pt>
                <c:pt idx="6">
                  <c:v>437</c:v>
                </c:pt>
                <c:pt idx="9">
                  <c:v>436</c:v>
                </c:pt>
                <c:pt idx="12">
                  <c:v>397</c:v>
                </c:pt>
              </c:numCache>
            </c:numRef>
          </c:val>
          <c:extLst>
            <c:ext xmlns:c16="http://schemas.microsoft.com/office/drawing/2014/chart" uri="{C3380CC4-5D6E-409C-BE32-E72D297353CC}">
              <c16:uniqueId val="{00000004-7E49-479D-B72F-C60B7F40C9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49-479D-B72F-C60B7F40C9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49-479D-B72F-C60B7F40C9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1537</c:v>
                </c:pt>
                <c:pt idx="3">
                  <c:v>1376</c:v>
                </c:pt>
                <c:pt idx="6">
                  <c:v>1311</c:v>
                </c:pt>
                <c:pt idx="9">
                  <c:v>1349</c:v>
                </c:pt>
                <c:pt idx="12">
                  <c:v>1443</c:v>
                </c:pt>
              </c:numCache>
            </c:numRef>
          </c:val>
          <c:extLst>
            <c:ext xmlns:c16="http://schemas.microsoft.com/office/drawing/2014/chart" uri="{C3380CC4-5D6E-409C-BE32-E72D297353CC}">
              <c16:uniqueId val="{00000007-7E49-479D-B72F-C60B7F40C976}"/>
            </c:ext>
          </c:extLst>
        </c:ser>
        <c:dLbls>
          <c:showLegendKey val="0"/>
          <c:showVal val="0"/>
          <c:showCatName val="0"/>
          <c:showSerName val="0"/>
          <c:showPercent val="0"/>
          <c:showBubbleSize val="0"/>
        </c:dLbls>
        <c:gapWidth val="100"/>
        <c:overlap val="100"/>
        <c:axId val="496869664"/>
        <c:axId val="460999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530</c:v>
                </c:pt>
                <c:pt idx="2">
                  <c:v>#N/A</c:v>
                </c:pt>
                <c:pt idx="3">
                  <c:v>#N/A</c:v>
                </c:pt>
                <c:pt idx="4">
                  <c:v>500</c:v>
                </c:pt>
                <c:pt idx="5">
                  <c:v>#N/A</c:v>
                </c:pt>
                <c:pt idx="6">
                  <c:v>#N/A</c:v>
                </c:pt>
                <c:pt idx="7">
                  <c:v>441</c:v>
                </c:pt>
                <c:pt idx="8">
                  <c:v>#N/A</c:v>
                </c:pt>
                <c:pt idx="9">
                  <c:v>#N/A</c:v>
                </c:pt>
                <c:pt idx="10">
                  <c:v>486</c:v>
                </c:pt>
                <c:pt idx="11">
                  <c:v>#N/A</c:v>
                </c:pt>
                <c:pt idx="12">
                  <c:v>#N/A</c:v>
                </c:pt>
                <c:pt idx="13">
                  <c:v>544</c:v>
                </c:pt>
                <c:pt idx="14">
                  <c:v>#N/A</c:v>
                </c:pt>
              </c:numCache>
            </c:numRef>
          </c:val>
          <c:smooth val="0"/>
          <c:extLst>
            <c:ext xmlns:c16="http://schemas.microsoft.com/office/drawing/2014/chart" uri="{C3380CC4-5D6E-409C-BE32-E72D297353CC}">
              <c16:uniqueId val="{00000008-7E49-479D-B72F-C60B7F40C976}"/>
            </c:ext>
          </c:extLst>
        </c:ser>
        <c:dLbls>
          <c:showLegendKey val="0"/>
          <c:showVal val="0"/>
          <c:showCatName val="0"/>
          <c:showSerName val="0"/>
          <c:showPercent val="0"/>
          <c:showBubbleSize val="0"/>
        </c:dLbls>
        <c:marker val="1"/>
        <c:smooth val="0"/>
        <c:axId val="496869664"/>
        <c:axId val="460999640"/>
      </c:lineChart>
      <c:catAx>
        <c:axId val="49686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999640"/>
        <c:crosses val="autoZero"/>
        <c:auto val="1"/>
        <c:lblAlgn val="ctr"/>
        <c:lblOffset val="100"/>
        <c:tickLblSkip val="1"/>
        <c:tickMarkSkip val="1"/>
        <c:noMultiLvlLbl val="0"/>
      </c:catAx>
      <c:valAx>
        <c:axId val="460999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86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11446</c:v>
                </c:pt>
                <c:pt idx="5">
                  <c:v>11651</c:v>
                </c:pt>
                <c:pt idx="8">
                  <c:v>11328</c:v>
                </c:pt>
                <c:pt idx="11">
                  <c:v>11834</c:v>
                </c:pt>
                <c:pt idx="14">
                  <c:v>12282</c:v>
                </c:pt>
              </c:numCache>
            </c:numRef>
          </c:val>
          <c:extLst>
            <c:ext xmlns:c16="http://schemas.microsoft.com/office/drawing/2014/chart" uri="{C3380CC4-5D6E-409C-BE32-E72D297353CC}">
              <c16:uniqueId val="{00000000-D1BA-4898-8B59-8ECD2BDB85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1904</c:v>
                </c:pt>
                <c:pt idx="5">
                  <c:v>1739</c:v>
                </c:pt>
                <c:pt idx="8">
                  <c:v>1784</c:v>
                </c:pt>
                <c:pt idx="11">
                  <c:v>1624</c:v>
                </c:pt>
                <c:pt idx="14">
                  <c:v>1466</c:v>
                </c:pt>
              </c:numCache>
            </c:numRef>
          </c:val>
          <c:extLst>
            <c:ext xmlns:c16="http://schemas.microsoft.com/office/drawing/2014/chart" uri="{C3380CC4-5D6E-409C-BE32-E72D297353CC}">
              <c16:uniqueId val="{00000001-D1BA-4898-8B59-8ECD2BDB85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2067</c:v>
                </c:pt>
                <c:pt idx="5">
                  <c:v>2152</c:v>
                </c:pt>
                <c:pt idx="8">
                  <c:v>2234</c:v>
                </c:pt>
                <c:pt idx="11">
                  <c:v>1946</c:v>
                </c:pt>
                <c:pt idx="14">
                  <c:v>1657</c:v>
                </c:pt>
              </c:numCache>
            </c:numRef>
          </c:val>
          <c:extLst>
            <c:ext xmlns:c16="http://schemas.microsoft.com/office/drawing/2014/chart" uri="{C3380CC4-5D6E-409C-BE32-E72D297353CC}">
              <c16:uniqueId val="{00000002-D1BA-4898-8B59-8ECD2BDB85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BA-4898-8B59-8ECD2BDB85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BA-4898-8B59-8ECD2BDB85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14</c:v>
                </c:pt>
                <c:pt idx="3">
                  <c:v>13</c:v>
                </c:pt>
                <c:pt idx="6">
                  <c:v>13</c:v>
                </c:pt>
                <c:pt idx="9">
                  <c:v>0</c:v>
                </c:pt>
                <c:pt idx="12">
                  <c:v>0</c:v>
                </c:pt>
              </c:numCache>
            </c:numRef>
          </c:val>
          <c:extLst>
            <c:ext xmlns:c16="http://schemas.microsoft.com/office/drawing/2014/chart" uri="{C3380CC4-5D6E-409C-BE32-E72D297353CC}">
              <c16:uniqueId val="{00000005-D1BA-4898-8B59-8ECD2BDB85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1147</c:v>
                </c:pt>
                <c:pt idx="3">
                  <c:v>1030</c:v>
                </c:pt>
                <c:pt idx="6">
                  <c:v>970</c:v>
                </c:pt>
                <c:pt idx="9">
                  <c:v>947</c:v>
                </c:pt>
                <c:pt idx="12">
                  <c:v>767</c:v>
                </c:pt>
              </c:numCache>
            </c:numRef>
          </c:val>
          <c:extLst>
            <c:ext xmlns:c16="http://schemas.microsoft.com/office/drawing/2014/chart" uri="{C3380CC4-5D6E-409C-BE32-E72D297353CC}">
              <c16:uniqueId val="{00000006-D1BA-4898-8B59-8ECD2BDB85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282</c:v>
                </c:pt>
                <c:pt idx="3">
                  <c:v>236</c:v>
                </c:pt>
                <c:pt idx="6">
                  <c:v>199</c:v>
                </c:pt>
                <c:pt idx="9">
                  <c:v>294</c:v>
                </c:pt>
                <c:pt idx="12">
                  <c:v>403</c:v>
                </c:pt>
              </c:numCache>
            </c:numRef>
          </c:val>
          <c:extLst>
            <c:ext xmlns:c16="http://schemas.microsoft.com/office/drawing/2014/chart" uri="{C3380CC4-5D6E-409C-BE32-E72D297353CC}">
              <c16:uniqueId val="{00000007-D1BA-4898-8B59-8ECD2BDB85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4508</c:v>
                </c:pt>
                <c:pt idx="3">
                  <c:v>4231</c:v>
                </c:pt>
                <c:pt idx="6">
                  <c:v>3985</c:v>
                </c:pt>
                <c:pt idx="9">
                  <c:v>3671</c:v>
                </c:pt>
                <c:pt idx="12">
                  <c:v>3108</c:v>
                </c:pt>
              </c:numCache>
            </c:numRef>
          </c:val>
          <c:extLst>
            <c:ext xmlns:c16="http://schemas.microsoft.com/office/drawing/2014/chart" uri="{C3380CC4-5D6E-409C-BE32-E72D297353CC}">
              <c16:uniqueId val="{00000008-D1BA-4898-8B59-8ECD2BDB85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100</c:v>
                </c:pt>
                <c:pt idx="3">
                  <c:v>76</c:v>
                </c:pt>
                <c:pt idx="6">
                  <c:v>55</c:v>
                </c:pt>
                <c:pt idx="9">
                  <c:v>174</c:v>
                </c:pt>
                <c:pt idx="12">
                  <c:v>162</c:v>
                </c:pt>
              </c:numCache>
            </c:numRef>
          </c:val>
          <c:extLst>
            <c:ext xmlns:c16="http://schemas.microsoft.com/office/drawing/2014/chart" uri="{C3380CC4-5D6E-409C-BE32-E72D297353CC}">
              <c16:uniqueId val="{00000009-D1BA-4898-8B59-8ECD2BDB85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13012</c:v>
                </c:pt>
                <c:pt idx="3">
                  <c:v>13506</c:v>
                </c:pt>
                <c:pt idx="6">
                  <c:v>13417</c:v>
                </c:pt>
                <c:pt idx="9">
                  <c:v>14239</c:v>
                </c:pt>
                <c:pt idx="12">
                  <c:v>14985</c:v>
                </c:pt>
              </c:numCache>
            </c:numRef>
          </c:val>
          <c:extLst>
            <c:ext xmlns:c16="http://schemas.microsoft.com/office/drawing/2014/chart" uri="{C3380CC4-5D6E-409C-BE32-E72D297353CC}">
              <c16:uniqueId val="{0000000A-D1BA-4898-8B59-8ECD2BDB8521}"/>
            </c:ext>
          </c:extLst>
        </c:ser>
        <c:dLbls>
          <c:showLegendKey val="0"/>
          <c:showVal val="0"/>
          <c:showCatName val="0"/>
          <c:showSerName val="0"/>
          <c:showPercent val="0"/>
          <c:showBubbleSize val="0"/>
        </c:dLbls>
        <c:gapWidth val="100"/>
        <c:overlap val="100"/>
        <c:axId val="456911512"/>
        <c:axId val="456911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3646</c:v>
                </c:pt>
                <c:pt idx="2">
                  <c:v>#N/A</c:v>
                </c:pt>
                <c:pt idx="3">
                  <c:v>#N/A</c:v>
                </c:pt>
                <c:pt idx="4">
                  <c:v>3550</c:v>
                </c:pt>
                <c:pt idx="5">
                  <c:v>#N/A</c:v>
                </c:pt>
                <c:pt idx="6">
                  <c:v>#N/A</c:v>
                </c:pt>
                <c:pt idx="7">
                  <c:v>3294</c:v>
                </c:pt>
                <c:pt idx="8">
                  <c:v>#N/A</c:v>
                </c:pt>
                <c:pt idx="9">
                  <c:v>#N/A</c:v>
                </c:pt>
                <c:pt idx="10">
                  <c:v>3922</c:v>
                </c:pt>
                <c:pt idx="11">
                  <c:v>#N/A</c:v>
                </c:pt>
                <c:pt idx="12">
                  <c:v>#N/A</c:v>
                </c:pt>
                <c:pt idx="13">
                  <c:v>4021</c:v>
                </c:pt>
                <c:pt idx="14">
                  <c:v>#N/A</c:v>
                </c:pt>
              </c:numCache>
            </c:numRef>
          </c:val>
          <c:smooth val="0"/>
          <c:extLst>
            <c:ext xmlns:c16="http://schemas.microsoft.com/office/drawing/2014/chart" uri="{C3380CC4-5D6E-409C-BE32-E72D297353CC}">
              <c16:uniqueId val="{0000000B-D1BA-4898-8B59-8ECD2BDB8521}"/>
            </c:ext>
          </c:extLst>
        </c:ser>
        <c:dLbls>
          <c:showLegendKey val="0"/>
          <c:showVal val="0"/>
          <c:showCatName val="0"/>
          <c:showSerName val="0"/>
          <c:showPercent val="0"/>
          <c:showBubbleSize val="0"/>
        </c:dLbls>
        <c:marker val="1"/>
        <c:smooth val="0"/>
        <c:axId val="456911512"/>
        <c:axId val="456911904"/>
      </c:lineChart>
      <c:catAx>
        <c:axId val="456911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6911904"/>
        <c:crosses val="autoZero"/>
        <c:auto val="1"/>
        <c:lblAlgn val="ctr"/>
        <c:lblOffset val="100"/>
        <c:tickLblSkip val="1"/>
        <c:tickMarkSkip val="1"/>
        <c:noMultiLvlLbl val="0"/>
      </c:catAx>
      <c:valAx>
        <c:axId val="45691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911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1652</c:v>
                </c:pt>
                <c:pt idx="1">
                  <c:v>1358</c:v>
                </c:pt>
                <c:pt idx="2">
                  <c:v>1015</c:v>
                </c:pt>
              </c:numCache>
            </c:numRef>
          </c:val>
          <c:extLst>
            <c:ext xmlns:c16="http://schemas.microsoft.com/office/drawing/2014/chart" uri="{C3380CC4-5D6E-409C-BE32-E72D297353CC}">
              <c16:uniqueId val="{00000000-0FFF-4041-BDB5-1F3E2D1E54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101</c:v>
                </c:pt>
                <c:pt idx="1">
                  <c:v>101</c:v>
                </c:pt>
                <c:pt idx="2">
                  <c:v>101</c:v>
                </c:pt>
              </c:numCache>
            </c:numRef>
          </c:val>
          <c:extLst>
            <c:ext xmlns:c16="http://schemas.microsoft.com/office/drawing/2014/chart" uri="{C3380CC4-5D6E-409C-BE32-E72D297353CC}">
              <c16:uniqueId val="{00000001-0FFF-4041-BDB5-1F3E2D1E54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1352</c:v>
                </c:pt>
                <c:pt idx="1">
                  <c:v>1345</c:v>
                </c:pt>
                <c:pt idx="2">
                  <c:v>1379</c:v>
                </c:pt>
              </c:numCache>
            </c:numRef>
          </c:val>
          <c:extLst>
            <c:ext xmlns:c16="http://schemas.microsoft.com/office/drawing/2014/chart" uri="{C3380CC4-5D6E-409C-BE32-E72D297353CC}">
              <c16:uniqueId val="{00000002-0FFF-4041-BDB5-1F3E2D1E549C}"/>
            </c:ext>
          </c:extLst>
        </c:ser>
        <c:dLbls>
          <c:showLegendKey val="0"/>
          <c:showVal val="0"/>
          <c:showCatName val="0"/>
          <c:showSerName val="0"/>
          <c:showPercent val="0"/>
          <c:showBubbleSize val="0"/>
        </c:dLbls>
        <c:gapWidth val="120"/>
        <c:overlap val="100"/>
        <c:axId val="501800752"/>
        <c:axId val="501801144"/>
      </c:barChart>
      <c:catAx>
        <c:axId val="50180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1801144"/>
        <c:crosses val="autoZero"/>
        <c:auto val="1"/>
        <c:lblAlgn val="ctr"/>
        <c:lblOffset val="100"/>
        <c:tickLblSkip val="1"/>
        <c:tickMarkSkip val="1"/>
        <c:noMultiLvlLbl val="0"/>
      </c:catAx>
      <c:valAx>
        <c:axId val="501801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180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{F6FDAA14-E4F7-4467-9206-5067C5F84006}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824-47B8-A595-6EE8272B7E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{4287A2C2-6AFF-4A0B-8F3B-BC0D506DA0F0}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24-47B8-A595-6EE8272B7E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{3979EBD3-98DB-47A8-B026-F690FCA35C65}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24-47B8-A595-6EE8272B7E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{222D770B-234B-4AE4-9818-3C6E0A69ADA8}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24-47B8-A595-6EE8272B7E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{4392191E-8743-4B9E-8FC5-F300F0CCAFC9}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24-47B8-A595-6EE8272B7E7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{90661990-3688-4C05-A68C-3279E3E6A9EB}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824-47B8-A595-6EE8272B7E7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{38F0BE6B-85FE-48D7-9DC8-EF432156A7D9}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824-47B8-A595-6EE8272B7E7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{38AB2A61-5BD5-4E9D-AA44-38EEE339FD8E}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824-47B8-A595-6EE8272B7E7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{F81CB91E-6BA1-4AB8-B790-BC5F82500AC9}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824-47B8-A595-6EE8272B7E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51.2</c:v>
                </c:pt>
                <c:pt idx="24">
                  <c:v>54.9</c:v>
                </c:pt>
                <c:pt idx="32">
                  <c:v>55.9</c:v>
                </c:pt>
              </c:numCache>
            </c:numRef>
          </c:xVal>
          <c:yVal>
            <c:numRef>
              <c:f>公会計指標分析・財政指標組合せ分析表!$BP$51:$DC$51</c:f>
              <c:numCache>
                <c:formatCode>#,##0.0;"▲ "#,##0.0</c:formatCode>
                <c:ptCount val="40"/>
                <c:pt idx="16">
                  <c:v>61.1</c:v>
                </c:pt>
                <c:pt idx="24">
                  <c:v>74.8</c:v>
                </c:pt>
                <c:pt idx="32">
                  <c:v>77.8</c:v>
                </c:pt>
              </c:numCache>
            </c:numRef>
          </c:yVal>
          <c:smooth val="0"/>
          <c:extLst>
            <c:ext xmlns:c16="http://schemas.microsoft.com/office/drawing/2014/chart" uri="{C3380CC4-5D6E-409C-BE32-E72D297353CC}">
              <c16:uniqueId val="{00000009-0824-47B8-A595-6EE8272B7E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{3DEE4C43-86CD-411C-92BE-6EEC7B3B7AD4}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824-47B8-A595-6EE8272B7E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{DFD5CDE3-9E34-42A2-8B7D-996CA38BF96B}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24-47B8-A595-6EE8272B7E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{1981017A-3598-4C0B-A3E0-6FE3D3640864}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24-47B8-A595-6EE8272B7E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{FF37BD79-3F8A-4845-9847-7674AE6AEE0A}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24-47B8-A595-6EE8272B7E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{67EB5D17-F35C-45F7-B77A-FBAC181E59A1}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24-47B8-A595-6EE8272B7E7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{8D9B6407-3906-4622-9946-8ADF67961CE0}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824-47B8-A595-6EE8272B7E7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{38CD9ACF-B4CF-41A0-810A-2A8D3560D019}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824-47B8-A595-6EE8272B7E73}"/>
                </c:ext>
              </c:extLst>
            </c:dLbl>
            <c:dLbl>
              <c:idx val="24"/>
              <c:layout>
                <c:manualLayout>
                  <c:x val="-3.919941475285277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{89A50C22-A66E-4043-8E95-2BEB355E9E0E}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824-47B8-A595-6EE8272B7E73}"/>
                </c:ext>
              </c:extLst>
            </c:dLbl>
            <c:dLbl>
              <c:idx val="32"/>
              <c:layout>
                <c:manualLayout>
                  <c:x val="-2.5090986186291832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{FBA4ABD1-6A04-452B-9BEC-0AE619B595E0}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824-47B8-A595-6EE8272B7E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59.8</c:v>
                </c:pt>
                <c:pt idx="24">
                  <c:v>61.4</c:v>
                </c:pt>
                <c:pt idx="32">
                  <c:v>61.6</c:v>
                </c:pt>
              </c:numCache>
            </c:numRef>
          </c:xVal>
          <c:yVal>
            <c:numRef>
              <c:f>公会計指標分析・財政指標組合せ分析表!$BP$55:$DC$55</c:f>
              <c:numCache>
                <c:formatCode>#,##0.0;"▲ "#,##0.0</c:formatCode>
                <c:ptCount val="40"/>
                <c:pt idx="16">
                  <c:v>51.4</c:v>
                </c:pt>
                <c:pt idx="24">
                  <c:v>46.8</c:v>
                </c:pt>
                <c:pt idx="32">
                  <c:v>48.4</c:v>
                </c:pt>
              </c:numCache>
            </c:numRef>
          </c:yVal>
          <c:smooth val="0"/>
          <c:extLst>
            <c:ext xmlns:c16="http://schemas.microsoft.com/office/drawing/2014/chart" uri="{C3380CC4-5D6E-409C-BE32-E72D297353CC}">
              <c16:uniqueId val="{00000013-0824-47B8-A595-6EE8272B7E73}"/>
            </c:ext>
          </c:extLst>
        </c:ser>
        <c:dLbls>
          <c:showLegendKey val="0"/>
          <c:showVal val="1"/>
          <c:showCatName val="0"/>
          <c:showSerName val="0"/>
          <c:showPercent val="0"/>
          <c:showBubbleSize val="0"/>
        </c:dLbls>
        <c:axId val="46179840"/>
        <c:axId val="46181760"/>
      </c:scatterChart>
      <c:valAx>
        <c:axId val="46179840"/>
        <c:scaling>
          <c:orientation val="minMax"/>
          <c:max val="63"/>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3"/>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{B9CABD35-37D1-47BD-ADD0-6AA6D4EC61CE}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DEC-4750-9A96-D7BFF70B53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{B2E6FE47-5D73-4CE1-BDAD-E5692047DE96}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EC-4750-9A96-D7BFF70B53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{89ABE207-FF9B-455C-9257-D11E266CA5AB}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EC-4750-9A96-D7BFF70B53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{97C4A9FE-04D7-4FE8-863B-B3CA305F8114}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EC-4750-9A96-D7BFF70B53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{D9095299-53ED-4B99-9687-421DD9C4F851}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EC-4750-9A96-D7BFF70B537F}"/>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{A82BFE90-6C1D-4BC5-B21F-8BC4C03F3266}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DEC-4750-9A96-D7BFF70B537F}"/>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{01DAA217-9CF2-4A65-813A-94B16E63E813}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DEC-4750-9A96-D7BFF70B537F}"/>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{F8652DF3-900C-4E2C-ACEA-D41B894A09DF}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DEC-4750-9A96-D7BFF70B537F}"/>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{22D6872C-5404-4273-8D70-98ADCB0F838D}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DEC-4750-9A96-D7BFF70B53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9.4</c:v>
                </c:pt>
                <c:pt idx="16">
                  <c:v>8.8000000000000007</c:v>
                </c:pt>
                <c:pt idx="24">
                  <c:v>8.8000000000000007</c:v>
                </c:pt>
                <c:pt idx="32">
                  <c:v>9.3000000000000007</c:v>
                </c:pt>
              </c:numCache>
            </c:numRef>
          </c:xVal>
          <c:yVal>
            <c:numRef>
              <c:f>公会計指標分析・財政指標組合せ分析表!$BP$73:$DC$73</c:f>
              <c:numCache>
                <c:formatCode>#,##0.0;"▲ "#,##0.0</c:formatCode>
                <c:ptCount val="40"/>
                <c:pt idx="0">
                  <c:v>65.400000000000006</c:v>
                </c:pt>
                <c:pt idx="8">
                  <c:v>63.6</c:v>
                </c:pt>
                <c:pt idx="16">
                  <c:v>61.1</c:v>
                </c:pt>
                <c:pt idx="24">
                  <c:v>74.8</c:v>
                </c:pt>
                <c:pt idx="32">
                  <c:v>77.8</c:v>
                </c:pt>
              </c:numCache>
            </c:numRef>
          </c:yVal>
          <c:smooth val="0"/>
          <c:extLst>
            <c:ext xmlns:c16="http://schemas.microsoft.com/office/drawing/2014/chart" uri="{C3380CC4-5D6E-409C-BE32-E72D297353CC}">
              <c16:uniqueId val="{00000009-EDEC-4750-9A96-D7BFF70B53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{4C795D75-6386-4F01-9386-6C95A79C0389}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DEC-4750-9A96-D7BFF70B53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{152BD7C4-E9E3-44BB-99B2-4A3D55C2B324}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EC-4750-9A96-D7BFF70B53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{29F529E4-8589-435E-8289-745C950F9A56}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EC-4750-9A96-D7BFF70B53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{FC9DB02C-5423-4520-80FC-F38D6FBA27A2}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EC-4750-9A96-D7BFF70B53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{488E04EF-BEEA-48FB-846C-C4D4115145A3}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EC-4750-9A96-D7BFF70B537F}"/>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{A18AD68E-DE8A-4C22-8813-C1330653C807}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DEC-4750-9A96-D7BFF70B537F}"/>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{5DD50943-6E35-4786-8A62-B1CB99146B04}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DEC-4750-9A96-D7BFF70B537F}"/>
                </c:ext>
              </c:extLst>
            </c:dLbl>
            <c:dLbl>
              <c:idx val="24"/>
              <c:layout>
                <c:manualLayout>
                  <c:x val="-4.5160355153971272E-2"/>
                  <c:y val="-5.907876323628825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{B22B4B53-D927-444E-BDD1-C42263559EB4}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DEC-4750-9A96-D7BFF70B537F}"/>
                </c:ext>
              </c:extLst>
            </c:dLbl>
            <c:dLbl>
              <c:idx val="32"/>
              <c:layout>
                <c:manualLayout>
                  <c:x val="-1.8235628084250059E-2"/>
                  <c:y val="-6.575453093929964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{C5DA8770-AEFC-45B4-B9EA-7ECBA751453E}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DEC-4750-9A96-D7BFF70B53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c:ext xmlns:c16="http://schemas.microsoft.com/office/drawing/2014/chart" uri="{C3380CC4-5D6E-409C-BE32-E72D297353CC}">
              <c16:uniqueId val="{00000013-EDEC-4750-9A96-D7BFF70B537F}"/>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3"/>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北海道日高町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過去の公債費負担適正化計画に基づき地方債の借換・繰上償還を実施。また、財政健全化計画等を考慮し地方債の発行を抑制するとともに、基準財政需要額に算入される地方債を優先的に充当することとし、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年において</a:t>
          </a:r>
          <a:r>
            <a:rPr kumimoji="1" lang="ja-JP" altLang="ja-JP" sz="1100">
              <a:solidFill>
                <a:schemeClr val="dk1"/>
              </a:solidFill>
              <a:effectLst/>
              <a:latin typeface="+mn-lt"/>
              <a:ea typeface="+mn-ea"/>
              <a:cs typeface="+mn-cs"/>
            </a:rPr>
            <a:t>元利償還額が減少した。しかし、今後、大型事業や災害復旧事業の元金償還が開始される</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年度以降、数年間において金額が増大することが予想される。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ここ数年は、運用利子のみを積み立てている。</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北海道日高町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一般会計及び公営企業会計において公債費負担適正化計画に基づく繰上償還と地方債の借換を実施したこと及び地方債の発行の抑制を行って</a:t>
          </a:r>
          <a:r>
            <a:rPr kumimoji="1" lang="ja-JP" altLang="en-US" sz="1100">
              <a:solidFill>
                <a:schemeClr val="dk1"/>
              </a:solidFill>
              <a:effectLst/>
              <a:latin typeface="+mn-lt"/>
              <a:ea typeface="+mn-ea"/>
              <a:cs typeface="+mn-cs"/>
            </a:rPr>
            <a:t>いたが、相次ぐ災害に発行した地方債により、現在高が高止まりしている。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また、将来の大型事業等に備えた基金の積み立て等を行った</a:t>
          </a:r>
          <a:r>
            <a:rPr kumimoji="1" lang="ja-JP" altLang="en-US" sz="1100">
              <a:solidFill>
                <a:schemeClr val="dk1"/>
              </a:solidFill>
              <a:effectLst/>
              <a:latin typeface="+mn-lt"/>
              <a:ea typeface="+mn-ea"/>
              <a:cs typeface="+mn-cs"/>
            </a:rPr>
            <a:t>が、財源不足により取崩しを行ったため</a:t>
          </a:r>
          <a:r>
            <a:rPr kumimoji="1" lang="ja-JP" altLang="ja-JP" sz="1100">
              <a:solidFill>
                <a:schemeClr val="dk1"/>
              </a:solidFill>
              <a:effectLst/>
              <a:latin typeface="+mn-lt"/>
              <a:ea typeface="+mn-ea"/>
              <a:cs typeface="+mn-cs"/>
            </a:rPr>
            <a:t>将来負担率が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北海道日高町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地方交付税減額分や災害復旧事業等に基金を充当し、平成</a:t>
          </a:r>
          <a:r>
            <a:rPr kumimoji="1" lang="ja-JP" altLang="en-US" sz="1300">
              <a:solidFill>
                <a:schemeClr val="dk1"/>
              </a:solidFill>
              <a:effectLst/>
              <a:latin typeface="+mn-lt"/>
              <a:ea typeface="+mn-ea"/>
              <a:cs typeface="+mn-cs"/>
            </a:rPr>
            <a:t>３０</a:t>
          </a:r>
          <a:r>
            <a:rPr kumimoji="1" lang="ja-JP" altLang="ja-JP" sz="1300">
              <a:solidFill>
                <a:schemeClr val="dk1"/>
              </a:solidFill>
              <a:effectLst/>
              <a:latin typeface="+mn-lt"/>
              <a:ea typeface="+mn-ea"/>
              <a:cs typeface="+mn-cs"/>
            </a:rPr>
            <a:t>年度末で</a:t>
          </a:r>
          <a:r>
            <a:rPr kumimoji="1" lang="ja-JP" altLang="en-US" sz="1300">
              <a:solidFill>
                <a:schemeClr val="dk1"/>
              </a:solidFill>
              <a:effectLst/>
              <a:latin typeface="+mn-lt"/>
              <a:ea typeface="+mn-ea"/>
              <a:cs typeface="+mn-cs"/>
            </a:rPr>
            <a:t>２，４９５</a:t>
          </a:r>
          <a:r>
            <a:rPr kumimoji="1" lang="ja-JP" altLang="ja-JP" sz="1300">
              <a:solidFill>
                <a:schemeClr val="dk1"/>
              </a:solidFill>
              <a:effectLst/>
              <a:latin typeface="+mn-lt"/>
              <a:ea typeface="+mn-ea"/>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年度末に資金余裕があれば、将来の災害等に備え積み増しを考えている。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基金の目的に合致した事業に活用している。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ja-JP" altLang="en-US" sz="1300">
              <a:solidFill>
                <a:schemeClr val="dk1"/>
              </a:solidFill>
              <a:effectLst/>
              <a:latin typeface="+mn-lt"/>
              <a:ea typeface="+mn-ea"/>
              <a:cs typeface="+mn-cs"/>
            </a:rPr>
            <a:t>３０</a:t>
          </a:r>
          <a:r>
            <a:rPr kumimoji="1" lang="ja-JP" altLang="ja-JP" sz="1300">
              <a:solidFill>
                <a:schemeClr val="dk1"/>
              </a:solidFill>
              <a:effectLst/>
              <a:latin typeface="+mn-lt"/>
              <a:ea typeface="+mn-ea"/>
              <a:cs typeface="+mn-cs"/>
            </a:rPr>
            <a:t>年度末で、１，３</a:t>
          </a:r>
          <a:r>
            <a:rPr kumimoji="1" lang="ja-JP" altLang="en-US" sz="1300">
              <a:solidFill>
                <a:schemeClr val="dk1"/>
              </a:solidFill>
              <a:effectLst/>
              <a:latin typeface="+mn-lt"/>
              <a:ea typeface="+mn-ea"/>
              <a:cs typeface="+mn-cs"/>
            </a:rPr>
            <a:t>７９</a:t>
          </a:r>
          <a:r>
            <a:rPr kumimoji="1" lang="ja-JP" altLang="ja-JP" sz="1300">
              <a:solidFill>
                <a:schemeClr val="dk1"/>
              </a:solidFill>
              <a:effectLst/>
              <a:latin typeface="+mn-lt"/>
              <a:ea typeface="+mn-ea"/>
              <a:cs typeface="+mn-cs"/>
            </a:rPr>
            <a:t>百万円となっている。</a:t>
          </a:r>
          <a:endParaRPr lang="ja-JP" altLang="ja-JP" sz="13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ふるさと日高応援基金は６３百万円の増。北海道胆振東部地震の寄付である。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貴重な財源であり、目的に沿った事業に適宜、活用する。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地方交付税減額分や災害復旧事業等に基金を充当し、平成</a:t>
          </a:r>
          <a:r>
            <a:rPr kumimoji="1" lang="ja-JP" altLang="en-US" sz="1300">
              <a:solidFill>
                <a:schemeClr val="dk1"/>
              </a:solidFill>
              <a:effectLst/>
              <a:latin typeface="+mn-lt"/>
              <a:ea typeface="+mn-ea"/>
              <a:cs typeface="+mn-cs"/>
            </a:rPr>
            <a:t>３０</a:t>
          </a:r>
          <a:r>
            <a:rPr kumimoji="1" lang="ja-JP" altLang="ja-JP" sz="1300">
              <a:solidFill>
                <a:schemeClr val="dk1"/>
              </a:solidFill>
              <a:effectLst/>
              <a:latin typeface="+mn-lt"/>
              <a:ea typeface="+mn-ea"/>
              <a:cs typeface="+mn-cs"/>
            </a:rPr>
            <a:t>年度末で１，</a:t>
          </a:r>
          <a:r>
            <a:rPr kumimoji="1" lang="ja-JP" altLang="en-US" sz="1300">
              <a:solidFill>
                <a:schemeClr val="dk1"/>
              </a:solidFill>
              <a:effectLst/>
              <a:latin typeface="+mn-lt"/>
              <a:ea typeface="+mn-ea"/>
              <a:cs typeface="+mn-cs"/>
            </a:rPr>
            <a:t>０１５</a:t>
          </a:r>
          <a:r>
            <a:rPr kumimoji="1" lang="ja-JP" altLang="ja-JP" sz="1300">
              <a:solidFill>
                <a:schemeClr val="dk1"/>
              </a:solidFill>
              <a:effectLst/>
              <a:latin typeface="+mn-lt"/>
              <a:ea typeface="+mn-ea"/>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地方交付税減額や災害復旧債償還等により取崩し増加が予想され積み立てる余裕は見当たらない。</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増減なしで、平成</a:t>
          </a:r>
          <a:r>
            <a:rPr kumimoji="1" lang="ja-JP" altLang="en-US" sz="1300">
              <a:solidFill>
                <a:schemeClr val="dk1"/>
              </a:solidFill>
              <a:effectLst/>
              <a:latin typeface="+mn-lt"/>
              <a:ea typeface="+mn-ea"/>
              <a:cs typeface="+mn-cs"/>
            </a:rPr>
            <a:t>３０</a:t>
          </a:r>
          <a:r>
            <a:rPr kumimoji="1" lang="ja-JP" altLang="ja-JP" sz="1300">
              <a:solidFill>
                <a:schemeClr val="dk1"/>
              </a:solidFill>
              <a:effectLst/>
              <a:latin typeface="+mn-lt"/>
              <a:ea typeface="+mn-ea"/>
              <a:cs typeface="+mn-cs"/>
            </a:rPr>
            <a:t>年度末で１０１百万円となった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現状維持の方針である。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12,132
11,918
992.14
12,037,052
11,874,531
68,465
6,367,848
14,982,778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a:t>
          </a:r>
          <a:r>
            <a:rPr kumimoji="1" lang="en-US" altLang="ja-JP" sz="1100">
              <a:latin typeface="ＭＳ Ｐゴシック" panose="020B0600070205080204" pitchFamily="50" charset="-128"/>
              <a:ea typeface="ＭＳ Ｐゴシック" panose="020B0600070205080204" pitchFamily="50" charset="-128"/>
            </a:rPr>
            <a:t>(55.9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は、類似団体平均</a:t>
          </a:r>
          <a:r>
            <a:rPr kumimoji="1" lang="en-US" altLang="ja-JP" sz="1100">
              <a:latin typeface="ＭＳ Ｐゴシック" panose="020B0600070205080204" pitchFamily="50" charset="-128"/>
              <a:ea typeface="ＭＳ Ｐゴシック" panose="020B0600070205080204" pitchFamily="50" charset="-128"/>
            </a:rPr>
            <a:t>(61.6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(60.3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、北海道平均</a:t>
          </a:r>
          <a:r>
            <a:rPr kumimoji="1" lang="en-US" altLang="ja-JP" sz="1100">
              <a:latin typeface="ＭＳ Ｐゴシック" panose="020B0600070205080204" pitchFamily="50" charset="-128"/>
              <a:ea typeface="ＭＳ Ｐゴシック" panose="020B0600070205080204" pitchFamily="50" charset="-128"/>
            </a:rPr>
            <a:t>(62.7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に対して下回っている。</a:t>
          </a:r>
        </a:p>
        <a:p>
          <a:r>
            <a:rPr kumimoji="1" lang="ja-JP" altLang="en-US" sz="1100">
              <a:latin typeface="ＭＳ Ｐゴシック" panose="020B0600070205080204" pitchFamily="50" charset="-128"/>
              <a:ea typeface="ＭＳ Ｐゴシック" panose="020B0600070205080204" pitchFamily="50" charset="-128"/>
            </a:rPr>
            <a:t>　ここ数年、継続的に実施した大型建設事業等による事業用資産の増が影響していると考えられる。</a:t>
          </a: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今後は、公共施設等総合管理計画・個別施設計画に基づき施設整備を実施する。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66" name="直線コネクタ 65"/>
        <xdr:cNvCxnSpPr/>
      </xdr:nvCxnSpPr>
      <xdr:spPr>
        <a:xfrm flipV="1">
          <a:off x="4760595" y="4514578"/>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7" name="有形固定資産減価償却率最小値テキスト"/>
        <xdr:cNvSpPr txBox="1"/>
      </xdr:nvSpPr>
      <xdr:spPr>
        <a:xfrm>
          <a:off x="4813300" y="583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8" name="直線コネクタ 67"/>
        <xdr:cNvCxnSpPr/>
      </xdr:nvCxnSpPr>
      <xdr:spPr>
        <a:xfrm>
          <a:off x="4673600" y="5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69" name="有形固定資産減価償却率最大値テキスト"/>
        <xdr:cNvSpPr txBox="1"/>
      </xdr:nvSpPr>
      <xdr:spPr>
        <a:xfrm>
          <a:off x="4813300" y="428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0" name="直線コネクタ 69"/>
        <xdr:cNvCxnSpPr/>
      </xdr:nvCxnSpPr>
      <xdr:spPr>
        <a:xfrm>
          <a:off x="4673600" y="451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57439</xdr:rowOff>
    </xdr:from>
    <xdr:ext cx="405111" cy="259045"/>
    <xdr:sp macro="" textlink="">
      <xdr:nvSpPr>
        <xdr:cNvPr id="71" name="有形固定資産減価償却率平均値テキスト"/>
        <xdr:cNvSpPr txBox="1"/>
      </xdr:nvSpPr>
      <xdr:spPr>
        <a:xfrm>
          <a:off x="4813300" y="4858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2" name="フローチャート: 判断 71"/>
        <xdr:cNvSpPr/>
      </xdr:nvSpPr>
      <xdr:spPr>
        <a:xfrm>
          <a:off x="4711700" y="5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3" name="フローチャート: 判断 72"/>
        <xdr:cNvSpPr/>
      </xdr:nvSpPr>
      <xdr:spPr>
        <a:xfrm>
          <a:off x="4000500" y="501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74" name="フローチャート: 判断 73"/>
        <xdr:cNvSpPr/>
      </xdr:nvSpPr>
      <xdr:spPr>
        <a:xfrm>
          <a:off x="3238500" y="506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75" name="フローチャート: 判断 74"/>
        <xdr:cNvSpPr/>
      </xdr:nvSpPr>
      <xdr:spPr>
        <a:xfrm>
          <a:off x="2476500" y="519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38917</xdr:rowOff>
    </xdr:from>
    <xdr:to>
      <xdr:col>23</xdr:col>
      <xdr:colOff>136525</xdr:colOff>
      <xdr:row>30</xdr:row>
      <xdr:rowOff>140517</xdr:rowOff>
    </xdr:to>
    <xdr:sp macro="" textlink="">
      <xdr:nvSpPr>
        <xdr:cNvPr id="81" name="楕円 80"/>
        <xdr:cNvSpPr/>
      </xdr:nvSpPr>
      <xdr:spPr>
        <a:xfrm>
          <a:off x="4711700" y="51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17344</xdr:rowOff>
    </xdr:from>
    <xdr:ext cx="405111" cy="259045"/>
    <xdr:sp macro="" textlink="">
      <xdr:nvSpPr>
        <xdr:cNvPr id="82" name="有形固定資産減価償却率該当値テキスト"/>
        <xdr:cNvSpPr txBox="1"/>
      </xdr:nvSpPr>
      <xdr:spPr>
        <a:xfrm>
          <a:off x="4813300" y="5160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69759</xdr:rowOff>
    </xdr:from>
    <xdr:to>
      <xdr:col>19</xdr:col>
      <xdr:colOff>187325</xdr:colOff>
      <xdr:row>30</xdr:row>
      <xdr:rowOff>171359</xdr:rowOff>
    </xdr:to>
    <xdr:sp macro="" textlink="">
      <xdr:nvSpPr>
        <xdr:cNvPr id="83" name="楕円 82"/>
        <xdr:cNvSpPr/>
      </xdr:nvSpPr>
      <xdr:spPr>
        <a:xfrm>
          <a:off x="4000500" y="521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89717</xdr:rowOff>
    </xdr:from>
    <xdr:to>
      <xdr:col>23</xdr:col>
      <xdr:colOff>85725</xdr:colOff>
      <xdr:row>30</xdr:row>
      <xdr:rowOff>120559</xdr:rowOff>
    </xdr:to>
    <xdr:cxnSp macro="">
      <xdr:nvCxnSpPr>
        <xdr:cNvPr id="84" name="直線コネクタ 83"/>
        <xdr:cNvCxnSpPr/>
      </xdr:nvCxnSpPr>
      <xdr:spPr>
        <a:xfrm flipV="1">
          <a:off x="4051300" y="5233217"/>
          <a:ext cx="7112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12428</xdr:rowOff>
    </xdr:from>
    <xdr:to>
      <xdr:col>15</xdr:col>
      <xdr:colOff>187325</xdr:colOff>
      <xdr:row>31</xdr:row>
      <xdr:rowOff>114028</xdr:rowOff>
    </xdr:to>
    <xdr:sp macro="" textlink="">
      <xdr:nvSpPr>
        <xdr:cNvPr id="85" name="楕円 84"/>
        <xdr:cNvSpPr/>
      </xdr:nvSpPr>
      <xdr:spPr>
        <a:xfrm>
          <a:off x="3238500" y="5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120559</xdr:rowOff>
    </xdr:from>
    <xdr:to>
      <xdr:col>19</xdr:col>
      <xdr:colOff>136525</xdr:colOff>
      <xdr:row>31</xdr:row>
      <xdr:rowOff>63228</xdr:rowOff>
    </xdr:to>
    <xdr:cxnSp macro="">
      <xdr:nvCxnSpPr>
        <xdr:cNvPr id="86" name="直線コネクタ 85"/>
        <xdr:cNvCxnSpPr/>
      </xdr:nvCxnSpPr>
      <xdr:spPr>
        <a:xfrm flipV="1">
          <a:off x="3289300" y="5264059"/>
          <a:ext cx="762000" cy="11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158858</xdr:rowOff>
    </xdr:from>
    <xdr:ext cx="405111" cy="259045"/>
    <xdr:sp macro="" textlink="">
      <xdr:nvSpPr>
        <xdr:cNvPr id="87" name="n_1aveValue有形固定資産減価償却率"/>
        <xdr:cNvSpPr txBox="1"/>
      </xdr:nvSpPr>
      <xdr:spPr>
        <a:xfrm>
          <a:off x="3836044" y="478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88" name="n_2aveValue有形固定資産減価償却率"/>
        <xdr:cNvSpPr txBox="1"/>
      </xdr:nvSpPr>
      <xdr:spPr>
        <a:xfrm>
          <a:off x="3086744" y="4837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166296</xdr:rowOff>
    </xdr:from>
    <xdr:ext cx="405111" cy="259045"/>
    <xdr:sp macro="" textlink="">
      <xdr:nvSpPr>
        <xdr:cNvPr id="89" name="n_3aveValue有形固定資産減価償却率"/>
        <xdr:cNvSpPr txBox="1"/>
      </xdr:nvSpPr>
      <xdr:spPr>
        <a:xfrm>
          <a:off x="2324744" y="4966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162486</xdr:rowOff>
    </xdr:from>
    <xdr:ext cx="405111" cy="259045"/>
    <xdr:sp macro="" textlink="">
      <xdr:nvSpPr>
        <xdr:cNvPr id="90" name="n_1mainValue有形固定資産減価償却率"/>
        <xdr:cNvSpPr txBox="1"/>
      </xdr:nvSpPr>
      <xdr:spPr>
        <a:xfrm>
          <a:off x="3836044" y="5305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105155</xdr:rowOff>
    </xdr:from>
    <xdr:ext cx="405111" cy="259045"/>
    <xdr:sp macro="" textlink="">
      <xdr:nvSpPr>
        <xdr:cNvPr id="91" name="n_2mainValue有形固定資産減価償却率"/>
        <xdr:cNvSpPr txBox="1"/>
      </xdr:nvSpPr>
      <xdr:spPr>
        <a:xfrm>
          <a:off x="3086744" y="542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a:t>
          </a:r>
          <a:r>
            <a:rPr kumimoji="1" lang="en-US" altLang="ja-JP" sz="1100">
              <a:latin typeface="ＭＳ Ｐゴシック" panose="020B0600070205080204" pitchFamily="50" charset="-128"/>
              <a:ea typeface="ＭＳ Ｐゴシック" panose="020B0600070205080204" pitchFamily="50" charset="-128"/>
            </a:rPr>
            <a:t>(828.2%)</a:t>
          </a:r>
          <a:r>
            <a:rPr kumimoji="1" lang="ja-JP" altLang="en-US" sz="1100">
              <a:latin typeface="ＭＳ Ｐゴシック" panose="020B0600070205080204" pitchFamily="50" charset="-128"/>
              <a:ea typeface="ＭＳ Ｐゴシック" panose="020B0600070205080204" pitchFamily="50" charset="-128"/>
            </a:rPr>
            <a:t>は、類似団体</a:t>
          </a:r>
          <a:r>
            <a:rPr kumimoji="1" lang="en-US" altLang="ja-JP" sz="1100">
              <a:latin typeface="ＭＳ Ｐゴシック" panose="020B0600070205080204" pitchFamily="50" charset="-128"/>
              <a:ea typeface="ＭＳ Ｐゴシック" panose="020B0600070205080204" pitchFamily="50" charset="-128"/>
            </a:rPr>
            <a:t>(</a:t>
          </a:r>
          <a:r>
            <a:rPr kumimoji="1" lang="en-US" altLang="ja-JP" sz="1100">
              <a:solidFill>
                <a:schemeClr val="dk1"/>
              </a:solidFill>
              <a:effectLst/>
              <a:latin typeface="+mn-lt"/>
              <a:ea typeface="+mn-ea"/>
              <a:cs typeface="+mn-cs"/>
            </a:rPr>
            <a:t>616.2%</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(635.6%)</a:t>
          </a:r>
          <a:r>
            <a:rPr kumimoji="1" lang="ja-JP" altLang="en-US" sz="1100">
              <a:latin typeface="ＭＳ Ｐゴシック" panose="020B0600070205080204" pitchFamily="50" charset="-128"/>
              <a:ea typeface="ＭＳ Ｐゴシック" panose="020B0600070205080204" pitchFamily="50" charset="-128"/>
            </a:rPr>
            <a:t>、北海道平均</a:t>
          </a:r>
          <a:r>
            <a:rPr kumimoji="1" lang="en-US" altLang="ja-JP" sz="1100">
              <a:latin typeface="ＭＳ Ｐゴシック" panose="020B0600070205080204" pitchFamily="50" charset="-128"/>
              <a:ea typeface="ＭＳ Ｐゴシック" panose="020B0600070205080204" pitchFamily="50" charset="-128"/>
            </a:rPr>
            <a:t>(686.7%)</a:t>
          </a:r>
          <a:r>
            <a:rPr kumimoji="1" lang="ja-JP" altLang="en-US" sz="1100">
              <a:latin typeface="ＭＳ Ｐゴシック" panose="020B0600070205080204" pitchFamily="50" charset="-128"/>
              <a:ea typeface="ＭＳ Ｐゴシック" panose="020B0600070205080204" pitchFamily="50" charset="-128"/>
            </a:rPr>
            <a:t>に対して上回っている。</a:t>
          </a:r>
        </a:p>
        <a:p>
          <a:r>
            <a:rPr kumimoji="1" lang="ja-JP" altLang="en-US" sz="1100">
              <a:latin typeface="ＭＳ Ｐゴシック" panose="020B0600070205080204" pitchFamily="50" charset="-128"/>
              <a:ea typeface="ＭＳ Ｐゴシック" panose="020B0600070205080204" pitchFamily="50" charset="-128"/>
            </a:rPr>
            <a:t>　本比率が平均を上回っている原因は災害や大型投資的事業の公債費残高が多額であることと財政調整基金の減少である。</a:t>
          </a:r>
        </a:p>
        <a:p>
          <a:r>
            <a:rPr kumimoji="1" lang="ja-JP" altLang="en-US" sz="1100">
              <a:latin typeface="ＭＳ Ｐゴシック" panose="020B0600070205080204" pitchFamily="50" charset="-128"/>
              <a:ea typeface="ＭＳ Ｐゴシック" panose="020B0600070205080204" pitchFamily="50" charset="-128"/>
            </a:rPr>
            <a:t>　今後は、投資的事業を計画的に行うなど起債額を抑制する。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0" name="テキスト ボックス 109"/>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6" name="テキスト ボックス 115"/>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8" name="テキスト ボックス 117"/>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22" name="直線コネクタ 121"/>
        <xdr:cNvCxnSpPr/>
      </xdr:nvCxnSpPr>
      <xdr:spPr>
        <a:xfrm flipV="1">
          <a:off x="14793595" y="4684419"/>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23" name="債務償還比率最小値テキスト"/>
        <xdr:cNvSpPr txBox="1"/>
      </xdr:nvSpPr>
      <xdr:spPr>
        <a:xfrm>
          <a:off x="14846300" y="586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24" name="直線コネクタ 123"/>
        <xdr:cNvCxnSpPr/>
      </xdr:nvCxnSpPr>
      <xdr:spPr>
        <a:xfrm>
          <a:off x="14706600" y="58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25" name="債務償還比率最大値テキスト"/>
        <xdr:cNvSpPr txBox="1"/>
      </xdr:nvSpPr>
      <xdr:spPr>
        <a:xfrm>
          <a:off x="14846300" y="44596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26" name="直線コネクタ 125"/>
        <xdr:cNvCxnSpPr/>
      </xdr:nvCxnSpPr>
      <xdr:spPr>
        <a:xfrm>
          <a:off x="14706600" y="468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11211</xdr:rowOff>
    </xdr:from>
    <xdr:ext cx="469744" cy="259045"/>
    <xdr:sp macro="" textlink="">
      <xdr:nvSpPr>
        <xdr:cNvPr id="127" name="債務償還比率平均値テキスト"/>
        <xdr:cNvSpPr txBox="1"/>
      </xdr:nvSpPr>
      <xdr:spPr>
        <a:xfrm>
          <a:off x="14846300" y="5326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28" name="フローチャート: 判断 127"/>
        <xdr:cNvSpPr/>
      </xdr:nvSpPr>
      <xdr:spPr>
        <a:xfrm>
          <a:off x="14744700" y="534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29" name="フローチャート: 判断 128"/>
        <xdr:cNvSpPr/>
      </xdr:nvSpPr>
      <xdr:spPr>
        <a:xfrm>
          <a:off x="14033500" y="53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157728</xdr:rowOff>
    </xdr:from>
    <xdr:to>
      <xdr:col>76</xdr:col>
      <xdr:colOff>73025</xdr:colOff>
      <xdr:row>30</xdr:row>
      <xdr:rowOff>87878</xdr:rowOff>
    </xdr:to>
    <xdr:sp macro="" textlink="">
      <xdr:nvSpPr>
        <xdr:cNvPr id="135" name="楕円 134"/>
        <xdr:cNvSpPr/>
      </xdr:nvSpPr>
      <xdr:spPr>
        <a:xfrm>
          <a:off x="14744700" y="512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9155</xdr:rowOff>
    </xdr:from>
    <xdr:ext cx="469744" cy="259045"/>
    <xdr:sp macro="" textlink="">
      <xdr:nvSpPr>
        <xdr:cNvPr id="136" name="債務償還比率該当値テキスト"/>
        <xdr:cNvSpPr txBox="1"/>
      </xdr:nvSpPr>
      <xdr:spPr>
        <a:xfrm>
          <a:off x="14846300" y="498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116193</xdr:rowOff>
    </xdr:from>
    <xdr:to>
      <xdr:col>72</xdr:col>
      <xdr:colOff>123825</xdr:colOff>
      <xdr:row>30</xdr:row>
      <xdr:rowOff>46343</xdr:rowOff>
    </xdr:to>
    <xdr:sp macro="" textlink="">
      <xdr:nvSpPr>
        <xdr:cNvPr id="137" name="楕円 136"/>
        <xdr:cNvSpPr/>
      </xdr:nvSpPr>
      <xdr:spPr>
        <a:xfrm>
          <a:off x="14033500" y="508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166993</xdr:rowOff>
    </xdr:from>
    <xdr:to>
      <xdr:col>76</xdr:col>
      <xdr:colOff>22225</xdr:colOff>
      <xdr:row>30</xdr:row>
      <xdr:rowOff>37078</xdr:rowOff>
    </xdr:to>
    <xdr:cxnSp macro="">
      <xdr:nvCxnSpPr>
        <xdr:cNvPr id="138" name="直線コネクタ 137"/>
        <xdr:cNvCxnSpPr/>
      </xdr:nvCxnSpPr>
      <xdr:spPr>
        <a:xfrm>
          <a:off x="14084300" y="5139043"/>
          <a:ext cx="711200" cy="4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133736</xdr:rowOff>
    </xdr:from>
    <xdr:ext cx="469744" cy="259045"/>
    <xdr:sp macro="" textlink="">
      <xdr:nvSpPr>
        <xdr:cNvPr id="139" name="n_1aveValue債務償還比率"/>
        <xdr:cNvSpPr txBox="1"/>
      </xdr:nvSpPr>
      <xdr:spPr>
        <a:xfrm>
          <a:off x="13836727" y="544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62870</xdr:rowOff>
    </xdr:from>
    <xdr:ext cx="469744" cy="259045"/>
    <xdr:sp macro="" textlink="">
      <xdr:nvSpPr>
        <xdr:cNvPr id="140" name="n_1mainValue債務償還比率"/>
        <xdr:cNvSpPr txBox="1"/>
      </xdr:nvSpPr>
      <xdr:spPr>
        <a:xfrm>
          <a:off x="13836727" y="48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12,132
11,918
992.14
12,037,052
11,874,531
68,465
6,367,848
14,982,778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3" name="【道路】&#10;有形固定資産減価償却率平均値テキスト"/>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15603</xdr:rowOff>
    </xdr:from>
    <xdr:to>
      <xdr:col>24</xdr:col>
      <xdr:colOff>114300</xdr:colOff>
      <xdr:row>38</xdr:row>
      <xdr:rowOff>117203</xdr:rowOff>
    </xdr:to>
    <xdr:sp macro="" textlink="">
      <xdr:nvSpPr>
        <xdr:cNvPr id="73" name="楕円 72"/>
        <xdr:cNvSpPr/>
      </xdr:nvSpPr>
      <xdr:spPr>
        <a:xfrm>
          <a:off x="4584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165480</xdr:rowOff>
    </xdr:from>
    <xdr:ext cx="405111" cy="259045"/>
    <xdr:sp macro="" textlink="">
      <xdr:nvSpPr>
        <xdr:cNvPr id="74" name="【道路】&#10;有形固定資産減価償却率該当値テキスト"/>
        <xdr:cNvSpPr txBox="1"/>
      </xdr:nvSpPr>
      <xdr:spPr>
        <a:xfrm>
          <a:off x="4673600"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58057</xdr:rowOff>
    </xdr:from>
    <xdr:to>
      <xdr:col>20</xdr:col>
      <xdr:colOff>38100</xdr:colOff>
      <xdr:row>38</xdr:row>
      <xdr:rowOff>159657</xdr:rowOff>
    </xdr:to>
    <xdr:sp macro="" textlink="">
      <xdr:nvSpPr>
        <xdr:cNvPr id="75" name="楕円 74"/>
        <xdr:cNvSpPr/>
      </xdr:nvSpPr>
      <xdr:spPr>
        <a:xfrm>
          <a:off x="3746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66403</xdr:rowOff>
    </xdr:from>
    <xdr:to>
      <xdr:col>24</xdr:col>
      <xdr:colOff>63500</xdr:colOff>
      <xdr:row>38</xdr:row>
      <xdr:rowOff>108857</xdr:rowOff>
    </xdr:to>
    <xdr:cxnSp macro="">
      <xdr:nvCxnSpPr>
        <xdr:cNvPr id="76" name="直線コネクタ 75"/>
        <xdr:cNvCxnSpPr/>
      </xdr:nvCxnSpPr>
      <xdr:spPr>
        <a:xfrm flipV="1">
          <a:off x="3797300" y="658150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87449</xdr:rowOff>
    </xdr:from>
    <xdr:to>
      <xdr:col>15</xdr:col>
      <xdr:colOff>101600</xdr:colOff>
      <xdr:row>39</xdr:row>
      <xdr:rowOff>17599</xdr:rowOff>
    </xdr:to>
    <xdr:sp macro="" textlink="">
      <xdr:nvSpPr>
        <xdr:cNvPr id="77" name="楕円 76"/>
        <xdr:cNvSpPr/>
      </xdr:nvSpPr>
      <xdr:spPr>
        <a:xfrm>
          <a:off x="2857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108857</xdr:rowOff>
    </xdr:from>
    <xdr:to>
      <xdr:col>19</xdr:col>
      <xdr:colOff>177800</xdr:colOff>
      <xdr:row>38</xdr:row>
      <xdr:rowOff>138249</xdr:rowOff>
    </xdr:to>
    <xdr:cxnSp macro="">
      <xdr:nvCxnSpPr>
        <xdr:cNvPr id="78" name="直線コネクタ 77"/>
        <xdr:cNvCxnSpPr/>
      </xdr:nvCxnSpPr>
      <xdr:spPr>
        <a:xfrm flipV="1">
          <a:off x="2908300" y="66239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79" name="n_1aveValue【道路】&#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8000</xdr:rowOff>
    </xdr:from>
    <xdr:ext cx="405111" cy="259045"/>
    <xdr:sp macro="" textlink="">
      <xdr:nvSpPr>
        <xdr:cNvPr id="80" name="n_2aveValue【道路】&#10;有形固定資産減価償却率"/>
        <xdr:cNvSpPr txBox="1"/>
      </xdr:nvSpPr>
      <xdr:spPr>
        <a:xfrm>
          <a:off x="2705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1" name="n_3aveValue【道路】&#10;有形固定資産減価償却率"/>
        <xdr:cNvSpPr txBox="1"/>
      </xdr:nvSpPr>
      <xdr:spPr>
        <a:xfrm>
          <a:off x="1816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150784</xdr:rowOff>
    </xdr:from>
    <xdr:ext cx="405111" cy="259045"/>
    <xdr:sp macro="" textlink="">
      <xdr:nvSpPr>
        <xdr:cNvPr id="82" name="n_1mainValue【道路】&#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3" name="n_2mainValue【道路】&#10;有形固定資産減価償却率"/>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7" name="テキスト ボックス 9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07" name="直線コネクタ 106"/>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08"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09" name="直線コネクタ 108"/>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0"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1" name="直線コネクタ 110"/>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154366</xdr:rowOff>
    </xdr:from>
    <xdr:ext cx="534377" cy="259045"/>
    <xdr:sp macro="" textlink="">
      <xdr:nvSpPr>
        <xdr:cNvPr id="112" name="【道路】&#10;一人当たり延長平均値テキスト"/>
        <xdr:cNvSpPr txBox="1"/>
      </xdr:nvSpPr>
      <xdr:spPr>
        <a:xfrm>
          <a:off x="10515600" y="6326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3" name="フローチャート: 判断 112"/>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4" name="フローチャート: 判断 113"/>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5" name="フローチャート: 判断 114"/>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6" name="フローチャート: 判断 115"/>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162141</xdr:rowOff>
    </xdr:from>
    <xdr:to>
      <xdr:col>55</xdr:col>
      <xdr:colOff>50800</xdr:colOff>
      <xdr:row>38</xdr:row>
      <xdr:rowOff>92291</xdr:rowOff>
    </xdr:to>
    <xdr:sp macro="" textlink="">
      <xdr:nvSpPr>
        <xdr:cNvPr id="122" name="楕円 121"/>
        <xdr:cNvSpPr/>
      </xdr:nvSpPr>
      <xdr:spPr>
        <a:xfrm>
          <a:off x="10426700" y="65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140568</xdr:rowOff>
    </xdr:from>
    <xdr:ext cx="534377" cy="259045"/>
    <xdr:sp macro="" textlink="">
      <xdr:nvSpPr>
        <xdr:cNvPr id="123" name="【道路】&#10;一人当たり延長該当値テキスト"/>
        <xdr:cNvSpPr txBox="1"/>
      </xdr:nvSpPr>
      <xdr:spPr>
        <a:xfrm>
          <a:off x="10515600" y="64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2007</xdr:rowOff>
    </xdr:from>
    <xdr:to>
      <xdr:col>50</xdr:col>
      <xdr:colOff>165100</xdr:colOff>
      <xdr:row>38</xdr:row>
      <xdr:rowOff>103607</xdr:rowOff>
    </xdr:to>
    <xdr:sp macro="" textlink="">
      <xdr:nvSpPr>
        <xdr:cNvPr id="124" name="楕円 123"/>
        <xdr:cNvSpPr/>
      </xdr:nvSpPr>
      <xdr:spPr>
        <a:xfrm>
          <a:off x="9588500" y="65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41491</xdr:rowOff>
    </xdr:from>
    <xdr:to>
      <xdr:col>55</xdr:col>
      <xdr:colOff>0</xdr:colOff>
      <xdr:row>38</xdr:row>
      <xdr:rowOff>52807</xdr:rowOff>
    </xdr:to>
    <xdr:cxnSp macro="">
      <xdr:nvCxnSpPr>
        <xdr:cNvPr id="125" name="直線コネクタ 124"/>
        <xdr:cNvCxnSpPr/>
      </xdr:nvCxnSpPr>
      <xdr:spPr>
        <a:xfrm flipV="1">
          <a:off x="9639300" y="6556591"/>
          <a:ext cx="8382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11588</xdr:rowOff>
    </xdr:from>
    <xdr:to>
      <xdr:col>46</xdr:col>
      <xdr:colOff>38100</xdr:colOff>
      <xdr:row>38</xdr:row>
      <xdr:rowOff>113188</xdr:rowOff>
    </xdr:to>
    <xdr:sp macro="" textlink="">
      <xdr:nvSpPr>
        <xdr:cNvPr id="126" name="楕円 125"/>
        <xdr:cNvSpPr/>
      </xdr:nvSpPr>
      <xdr:spPr>
        <a:xfrm>
          <a:off x="8699500" y="65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52807</xdr:rowOff>
    </xdr:from>
    <xdr:to>
      <xdr:col>50</xdr:col>
      <xdr:colOff>114300</xdr:colOff>
      <xdr:row>38</xdr:row>
      <xdr:rowOff>62388</xdr:rowOff>
    </xdr:to>
    <xdr:cxnSp macro="">
      <xdr:nvCxnSpPr>
        <xdr:cNvPr id="127" name="直線コネクタ 126"/>
        <xdr:cNvCxnSpPr/>
      </xdr:nvCxnSpPr>
      <xdr:spPr>
        <a:xfrm flipV="1">
          <a:off x="8750300" y="6567907"/>
          <a:ext cx="889000" cy="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97331</xdr:rowOff>
    </xdr:from>
    <xdr:ext cx="534377" cy="259045"/>
    <xdr:sp macro="" textlink="">
      <xdr:nvSpPr>
        <xdr:cNvPr id="128" name="n_1aveValue【道路】&#10;一人当たり延長"/>
        <xdr:cNvSpPr txBox="1"/>
      </xdr:nvSpPr>
      <xdr:spPr>
        <a:xfrm>
          <a:off x="93594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123315</xdr:rowOff>
    </xdr:from>
    <xdr:ext cx="534377" cy="259045"/>
    <xdr:sp macro="" textlink="">
      <xdr:nvSpPr>
        <xdr:cNvPr id="129" name="n_2aveValue【道路】&#10;一人当たり延長"/>
        <xdr:cNvSpPr txBox="1"/>
      </xdr:nvSpPr>
      <xdr:spPr>
        <a:xfrm>
          <a:off x="8483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30" name="n_3aveValue【道路】&#10;一人当たり延長"/>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94734</xdr:rowOff>
    </xdr:from>
    <xdr:ext cx="534377" cy="259045"/>
    <xdr:sp macro="" textlink="">
      <xdr:nvSpPr>
        <xdr:cNvPr id="131" name="n_1mainValue【道路】&#10;一人当たり延長"/>
        <xdr:cNvSpPr txBox="1"/>
      </xdr:nvSpPr>
      <xdr:spPr>
        <a:xfrm>
          <a:off x="9359411" y="660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104315</xdr:rowOff>
    </xdr:from>
    <xdr:ext cx="534377" cy="259045"/>
    <xdr:sp macro="" textlink="">
      <xdr:nvSpPr>
        <xdr:cNvPr id="132" name="n_2mainValue【道路】&#10;一人当たり延長"/>
        <xdr:cNvSpPr txBox="1"/>
      </xdr:nvSpPr>
      <xdr:spPr>
        <a:xfrm>
          <a:off x="8483111" y="66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57" name="直線コネクタ 156"/>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58" name="【橋りょう・トンネル】&#10;有形固定資産減価償却率最小値テキスト"/>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59" name="直線コネクタ 158"/>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0"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1" name="直線コネクタ 160"/>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62" name="【橋りょう・トンネル】&#10;有形固定資産減価償却率平均値テキスト"/>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3" name="フローチャート: 判断 16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64" name="フローチャート: 判断 163"/>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65" name="フローチャート: 判断 164"/>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66" name="フローチャート: 判断 165"/>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15875</xdr:rowOff>
    </xdr:from>
    <xdr:to>
      <xdr:col>24</xdr:col>
      <xdr:colOff>114300</xdr:colOff>
      <xdr:row>61</xdr:row>
      <xdr:rowOff>117475</xdr:rowOff>
    </xdr:to>
    <xdr:sp macro="" textlink="">
      <xdr:nvSpPr>
        <xdr:cNvPr id="172" name="楕円 171"/>
        <xdr:cNvSpPr/>
      </xdr:nvSpPr>
      <xdr:spPr>
        <a:xfrm>
          <a:off x="45847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165752</xdr:rowOff>
    </xdr:from>
    <xdr:ext cx="405111" cy="259045"/>
    <xdr:sp macro="" textlink="">
      <xdr:nvSpPr>
        <xdr:cNvPr id="173" name="【橋りょう・トンネル】&#10;有形固定資産減価償却率該当値テキスト"/>
        <xdr:cNvSpPr txBox="1"/>
      </xdr:nvSpPr>
      <xdr:spPr>
        <a:xfrm>
          <a:off x="4673600"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42545</xdr:rowOff>
    </xdr:from>
    <xdr:to>
      <xdr:col>20</xdr:col>
      <xdr:colOff>38100</xdr:colOff>
      <xdr:row>61</xdr:row>
      <xdr:rowOff>144145</xdr:rowOff>
    </xdr:to>
    <xdr:sp macro="" textlink="">
      <xdr:nvSpPr>
        <xdr:cNvPr id="174" name="楕円 173"/>
        <xdr:cNvSpPr/>
      </xdr:nvSpPr>
      <xdr:spPr>
        <a:xfrm>
          <a:off x="3746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66675</xdr:rowOff>
    </xdr:from>
    <xdr:to>
      <xdr:col>24</xdr:col>
      <xdr:colOff>63500</xdr:colOff>
      <xdr:row>61</xdr:row>
      <xdr:rowOff>93345</xdr:rowOff>
    </xdr:to>
    <xdr:cxnSp macro="">
      <xdr:nvCxnSpPr>
        <xdr:cNvPr id="175" name="直線コネクタ 174"/>
        <xdr:cNvCxnSpPr/>
      </xdr:nvCxnSpPr>
      <xdr:spPr>
        <a:xfrm flipV="1">
          <a:off x="3797300" y="105251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69215</xdr:rowOff>
    </xdr:from>
    <xdr:to>
      <xdr:col>15</xdr:col>
      <xdr:colOff>101600</xdr:colOff>
      <xdr:row>61</xdr:row>
      <xdr:rowOff>170815</xdr:rowOff>
    </xdr:to>
    <xdr:sp macro="" textlink="">
      <xdr:nvSpPr>
        <xdr:cNvPr id="176" name="楕円 175"/>
        <xdr:cNvSpPr/>
      </xdr:nvSpPr>
      <xdr:spPr>
        <a:xfrm>
          <a:off x="2857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93345</xdr:rowOff>
    </xdr:from>
    <xdr:to>
      <xdr:col>19</xdr:col>
      <xdr:colOff>177800</xdr:colOff>
      <xdr:row>61</xdr:row>
      <xdr:rowOff>120015</xdr:rowOff>
    </xdr:to>
    <xdr:cxnSp macro="">
      <xdr:nvCxnSpPr>
        <xdr:cNvPr id="177" name="直線コネクタ 176"/>
        <xdr:cNvCxnSpPr/>
      </xdr:nvCxnSpPr>
      <xdr:spPr>
        <a:xfrm flipV="1">
          <a:off x="2908300" y="105517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78" name="n_1aveValue【橋りょう・トンネル】&#10;有形固定資産減価償却率"/>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164482</xdr:rowOff>
    </xdr:from>
    <xdr:ext cx="405111" cy="259045"/>
    <xdr:sp macro="" textlink="">
      <xdr:nvSpPr>
        <xdr:cNvPr id="179" name="n_2aveValue【橋りょう・トンネル】&#10;有形固定資産減価償却率"/>
        <xdr:cNvSpPr txBox="1"/>
      </xdr:nvSpPr>
      <xdr:spPr>
        <a:xfrm>
          <a:off x="27057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156862</xdr:rowOff>
    </xdr:from>
    <xdr:ext cx="405111" cy="259045"/>
    <xdr:sp macro="" textlink="">
      <xdr:nvSpPr>
        <xdr:cNvPr id="180" name="n_3aveValue【橋りょう・トンネル】&#10;有形固定資産減価償却率"/>
        <xdr:cNvSpPr txBox="1"/>
      </xdr:nvSpPr>
      <xdr:spPr>
        <a:xfrm>
          <a:off x="18167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135272</xdr:rowOff>
    </xdr:from>
    <xdr:ext cx="405111" cy="259045"/>
    <xdr:sp macro="" textlink="">
      <xdr:nvSpPr>
        <xdr:cNvPr id="181" name="n_1mainValue【橋りょう・トンネル】&#10;有形固定資産減価償却率"/>
        <xdr:cNvSpPr txBox="1"/>
      </xdr:nvSpPr>
      <xdr:spPr>
        <a:xfrm>
          <a:off x="35820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161942</xdr:rowOff>
    </xdr:from>
    <xdr:ext cx="405111" cy="259045"/>
    <xdr:sp macro="" textlink="">
      <xdr:nvSpPr>
        <xdr:cNvPr id="182" name="n_2mainValue【橋りょう・トンネル】&#10;有形固定資産減価償却率"/>
        <xdr:cNvSpPr txBox="1"/>
      </xdr:nvSpPr>
      <xdr:spPr>
        <a:xfrm>
          <a:off x="2705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4" name="テキスト ボックス 19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6" name="テキスト ボックス 19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8" name="テキスト ボックス 19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0" name="テキスト ボックス 19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2" name="テキスト ボックス 20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4" name="テキスト ボックス 20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6" name="テキスト ボックス 20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08" name="直線コネクタ 207"/>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09"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0" name="直線コネクタ 209"/>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11"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12" name="直線コネクタ 211"/>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86189</xdr:rowOff>
    </xdr:from>
    <xdr:ext cx="599010" cy="259045"/>
    <xdr:sp macro="" textlink="">
      <xdr:nvSpPr>
        <xdr:cNvPr id="213" name="【橋りょう・トンネル】&#10;一人当たり有形固定資産（償却資産）額平均値テキスト"/>
        <xdr:cNvSpPr txBox="1"/>
      </xdr:nvSpPr>
      <xdr:spPr>
        <a:xfrm>
          <a:off x="10515600" y="10544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14" name="フローチャート: 判断 213"/>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15" name="フローチャート: 判断 214"/>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16" name="フローチャート: 判断 215"/>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17" name="フローチャート: 判断 216"/>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56307</xdr:rowOff>
    </xdr:from>
    <xdr:to>
      <xdr:col>55</xdr:col>
      <xdr:colOff>50800</xdr:colOff>
      <xdr:row>61</xdr:row>
      <xdr:rowOff>157907</xdr:rowOff>
    </xdr:to>
    <xdr:sp macro="" textlink="">
      <xdr:nvSpPr>
        <xdr:cNvPr id="223" name="楕円 222"/>
        <xdr:cNvSpPr/>
      </xdr:nvSpPr>
      <xdr:spPr>
        <a:xfrm>
          <a:off x="10426700" y="105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79184</xdr:rowOff>
    </xdr:from>
    <xdr:ext cx="599010" cy="259045"/>
    <xdr:sp macro="" textlink="">
      <xdr:nvSpPr>
        <xdr:cNvPr id="224" name="【橋りょう・トンネル】&#10;一人当たり有形固定資産（償却資産）額該当値テキスト"/>
        <xdr:cNvSpPr txBox="1"/>
      </xdr:nvSpPr>
      <xdr:spPr>
        <a:xfrm>
          <a:off x="10515600" y="1036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68733</xdr:rowOff>
    </xdr:from>
    <xdr:to>
      <xdr:col>50</xdr:col>
      <xdr:colOff>165100</xdr:colOff>
      <xdr:row>61</xdr:row>
      <xdr:rowOff>170333</xdr:rowOff>
    </xdr:to>
    <xdr:sp macro="" textlink="">
      <xdr:nvSpPr>
        <xdr:cNvPr id="225" name="楕円 224"/>
        <xdr:cNvSpPr/>
      </xdr:nvSpPr>
      <xdr:spPr>
        <a:xfrm>
          <a:off x="9588500" y="105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107107</xdr:rowOff>
    </xdr:from>
    <xdr:to>
      <xdr:col>55</xdr:col>
      <xdr:colOff>0</xdr:colOff>
      <xdr:row>61</xdr:row>
      <xdr:rowOff>119533</xdr:rowOff>
    </xdr:to>
    <xdr:cxnSp macro="">
      <xdr:nvCxnSpPr>
        <xdr:cNvPr id="226" name="直線コネクタ 225"/>
        <xdr:cNvCxnSpPr/>
      </xdr:nvCxnSpPr>
      <xdr:spPr>
        <a:xfrm flipV="1">
          <a:off x="9639300" y="10565557"/>
          <a:ext cx="838200" cy="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79245</xdr:rowOff>
    </xdr:from>
    <xdr:to>
      <xdr:col>46</xdr:col>
      <xdr:colOff>38100</xdr:colOff>
      <xdr:row>62</xdr:row>
      <xdr:rowOff>9395</xdr:rowOff>
    </xdr:to>
    <xdr:sp macro="" textlink="">
      <xdr:nvSpPr>
        <xdr:cNvPr id="227" name="楕円 226"/>
        <xdr:cNvSpPr/>
      </xdr:nvSpPr>
      <xdr:spPr>
        <a:xfrm>
          <a:off x="8699500" y="1053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119533</xdr:rowOff>
    </xdr:from>
    <xdr:to>
      <xdr:col>50</xdr:col>
      <xdr:colOff>114300</xdr:colOff>
      <xdr:row>61</xdr:row>
      <xdr:rowOff>130045</xdr:rowOff>
    </xdr:to>
    <xdr:cxnSp macro="">
      <xdr:nvCxnSpPr>
        <xdr:cNvPr id="228" name="直線コネクタ 227"/>
        <xdr:cNvCxnSpPr/>
      </xdr:nvCxnSpPr>
      <xdr:spPr>
        <a:xfrm flipV="1">
          <a:off x="8750300" y="10577983"/>
          <a:ext cx="889000" cy="1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87270</xdr:rowOff>
    </xdr:from>
    <xdr:ext cx="599010" cy="259045"/>
    <xdr:sp macro="" textlink="">
      <xdr:nvSpPr>
        <xdr:cNvPr id="229" name="n_1aveValue【橋りょう・トンネル】&#10;一人当たり有形固定資産（償却資産）額"/>
        <xdr:cNvSpPr txBox="1"/>
      </xdr:nvSpPr>
      <xdr:spPr>
        <a:xfrm>
          <a:off x="9327095" y="1071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89331</xdr:rowOff>
    </xdr:from>
    <xdr:ext cx="599010" cy="259045"/>
    <xdr:sp macro="" textlink="">
      <xdr:nvSpPr>
        <xdr:cNvPr id="230" name="n_2aveValue【橋りょう・トンネル】&#10;一人当たり有形固定資産（償却資産）額"/>
        <xdr:cNvSpPr txBox="1"/>
      </xdr:nvSpPr>
      <xdr:spPr>
        <a:xfrm>
          <a:off x="8450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31" name="n_3aveValue【橋りょう・トンネル】&#10;一人当たり有形固定資産（償却資産）額"/>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15410</xdr:rowOff>
    </xdr:from>
    <xdr:ext cx="599010" cy="259045"/>
    <xdr:sp macro="" textlink="">
      <xdr:nvSpPr>
        <xdr:cNvPr id="232" name="n_1mainValue【橋りょう・トンネル】&#10;一人当たり有形固定資産（償却資産）額"/>
        <xdr:cNvSpPr txBox="1"/>
      </xdr:nvSpPr>
      <xdr:spPr>
        <a:xfrm>
          <a:off x="9327095" y="1030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25922</xdr:rowOff>
    </xdr:from>
    <xdr:ext cx="599010" cy="259045"/>
    <xdr:sp macro="" textlink="">
      <xdr:nvSpPr>
        <xdr:cNvPr id="233" name="n_2mainValue【橋りょう・トンネル】&#10;一人当たり有形固定資産（償却資産）額"/>
        <xdr:cNvSpPr txBox="1"/>
      </xdr:nvSpPr>
      <xdr:spPr>
        <a:xfrm>
          <a:off x="8450795" y="1031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4" name="直線コネクタ 24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5" name="テキスト ボックス 24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6" name="直線コネクタ 24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7" name="テキスト ボックス 24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8" name="直線コネクタ 24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9" name="テキスト ボックス 24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0" name="直線コネクタ 24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1" name="テキスト ボックス 25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2" name="直線コネクタ 25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3" name="テキスト ボックス 25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4" name="直線コネクタ 25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5" name="テキスト ボックス 25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59" name="直線コネクタ 258"/>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60" name="【公営住宅】&#10;有形固定資産減価償却率最小値テキスト"/>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61" name="直線コネクタ 260"/>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62"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63" name="直線コネクタ 262"/>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98351</xdr:rowOff>
    </xdr:from>
    <xdr:ext cx="405111" cy="259045"/>
    <xdr:sp macro="" textlink="">
      <xdr:nvSpPr>
        <xdr:cNvPr id="264" name="【公営住宅】&#10;有形固定資産減価償却率平均値テキスト"/>
        <xdr:cNvSpPr txBox="1"/>
      </xdr:nvSpPr>
      <xdr:spPr>
        <a:xfrm>
          <a:off x="4673600" y="13642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65" name="フローチャート: 判断 264"/>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66" name="フローチャート: 判断 265"/>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67" name="フローチャート: 判断 266"/>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68" name="フローチャート: 判断 267"/>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6894</xdr:rowOff>
    </xdr:from>
    <xdr:to>
      <xdr:col>24</xdr:col>
      <xdr:colOff>114300</xdr:colOff>
      <xdr:row>81</xdr:row>
      <xdr:rowOff>108494</xdr:rowOff>
    </xdr:to>
    <xdr:sp macro="" textlink="">
      <xdr:nvSpPr>
        <xdr:cNvPr id="274" name="楕円 273"/>
        <xdr:cNvSpPr/>
      </xdr:nvSpPr>
      <xdr:spPr>
        <a:xfrm>
          <a:off x="45847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156771</xdr:rowOff>
    </xdr:from>
    <xdr:ext cx="405111" cy="259045"/>
    <xdr:sp macro="" textlink="">
      <xdr:nvSpPr>
        <xdr:cNvPr id="275" name="【公営住宅】&#10;有形固定資産減価償却率該当値テキスト"/>
        <xdr:cNvSpPr txBox="1"/>
      </xdr:nvSpPr>
      <xdr:spPr>
        <a:xfrm>
          <a:off x="4673600"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77107</xdr:rowOff>
    </xdr:from>
    <xdr:to>
      <xdr:col>20</xdr:col>
      <xdr:colOff>38100</xdr:colOff>
      <xdr:row>82</xdr:row>
      <xdr:rowOff>7257</xdr:rowOff>
    </xdr:to>
    <xdr:sp macro="" textlink="">
      <xdr:nvSpPr>
        <xdr:cNvPr id="276" name="楕円 275"/>
        <xdr:cNvSpPr/>
      </xdr:nvSpPr>
      <xdr:spPr>
        <a:xfrm>
          <a:off x="3746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57694</xdr:rowOff>
    </xdr:from>
    <xdr:to>
      <xdr:col>24</xdr:col>
      <xdr:colOff>63500</xdr:colOff>
      <xdr:row>81</xdr:row>
      <xdr:rowOff>127907</xdr:rowOff>
    </xdr:to>
    <xdr:cxnSp macro="">
      <xdr:nvCxnSpPr>
        <xdr:cNvPr id="277" name="直線コネクタ 276"/>
        <xdr:cNvCxnSpPr/>
      </xdr:nvCxnSpPr>
      <xdr:spPr>
        <a:xfrm flipV="1">
          <a:off x="3797300" y="1394514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91802</xdr:rowOff>
    </xdr:from>
    <xdr:to>
      <xdr:col>15</xdr:col>
      <xdr:colOff>101600</xdr:colOff>
      <xdr:row>82</xdr:row>
      <xdr:rowOff>21952</xdr:rowOff>
    </xdr:to>
    <xdr:sp macro="" textlink="">
      <xdr:nvSpPr>
        <xdr:cNvPr id="278" name="楕円 277"/>
        <xdr:cNvSpPr/>
      </xdr:nvSpPr>
      <xdr:spPr>
        <a:xfrm>
          <a:off x="2857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127907</xdr:rowOff>
    </xdr:from>
    <xdr:to>
      <xdr:col>19</xdr:col>
      <xdr:colOff>177800</xdr:colOff>
      <xdr:row>81</xdr:row>
      <xdr:rowOff>142602</xdr:rowOff>
    </xdr:to>
    <xdr:cxnSp macro="">
      <xdr:nvCxnSpPr>
        <xdr:cNvPr id="279" name="直線コネクタ 278"/>
        <xdr:cNvCxnSpPr/>
      </xdr:nvCxnSpPr>
      <xdr:spPr>
        <a:xfrm flipV="1">
          <a:off x="2908300" y="1401535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31948</xdr:rowOff>
    </xdr:from>
    <xdr:ext cx="405111" cy="259045"/>
    <xdr:sp macro="" textlink="">
      <xdr:nvSpPr>
        <xdr:cNvPr id="280" name="n_1aveValue【公営住宅】&#10;有形固定資産減価償却率"/>
        <xdr:cNvSpPr txBox="1"/>
      </xdr:nvSpPr>
      <xdr:spPr>
        <a:xfrm>
          <a:off x="35820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43378</xdr:rowOff>
    </xdr:from>
    <xdr:ext cx="405111" cy="259045"/>
    <xdr:sp macro="" textlink="">
      <xdr:nvSpPr>
        <xdr:cNvPr id="281" name="n_2aveValue【公営住宅】&#10;有形固定資産減価償却率"/>
        <xdr:cNvSpPr txBox="1"/>
      </xdr:nvSpPr>
      <xdr:spPr>
        <a:xfrm>
          <a:off x="2705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9089</xdr:rowOff>
    </xdr:from>
    <xdr:ext cx="405111" cy="259045"/>
    <xdr:sp macro="" textlink="">
      <xdr:nvSpPr>
        <xdr:cNvPr id="282" name="n_3aveValue【公営住宅】&#10;有形固定資産減価償却率"/>
        <xdr:cNvSpPr txBox="1"/>
      </xdr:nvSpPr>
      <xdr:spPr>
        <a:xfrm>
          <a:off x="1816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169834</xdr:rowOff>
    </xdr:from>
    <xdr:ext cx="405111" cy="259045"/>
    <xdr:sp macro="" textlink="">
      <xdr:nvSpPr>
        <xdr:cNvPr id="283" name="n_1mainValue【公営住宅】&#10;有形固定資産減価償却率"/>
        <xdr:cNvSpPr txBox="1"/>
      </xdr:nvSpPr>
      <xdr:spPr>
        <a:xfrm>
          <a:off x="3582044"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13079</xdr:rowOff>
    </xdr:from>
    <xdr:ext cx="405111" cy="259045"/>
    <xdr:sp macro="" textlink="">
      <xdr:nvSpPr>
        <xdr:cNvPr id="284" name="n_2mainValue【公営住宅】&#10;有形固定資産減価償却率"/>
        <xdr:cNvSpPr txBox="1"/>
      </xdr:nvSpPr>
      <xdr:spPr>
        <a:xfrm>
          <a:off x="2705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5" name="直線コネクタ 29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6" name="テキスト ボックス 29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7" name="直線コネクタ 29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8" name="テキスト ボックス 29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9" name="直線コネクタ 29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0" name="テキスト ボックス 29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1" name="直線コネクタ 30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2" name="テキスト ボックス 30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3" name="直線コネクタ 30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4" name="テキスト ボックス 30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5" name="直線コネクタ 30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6" name="テキスト ボックス 30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10" name="直線コネクタ 309"/>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11" name="【公営住宅】&#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12" name="直線コネクタ 311"/>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13" name="【公営住宅】&#10;一人当たり面積最大値テキスト"/>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14" name="直線コネクタ 313"/>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76108</xdr:rowOff>
    </xdr:from>
    <xdr:ext cx="469744" cy="259045"/>
    <xdr:sp macro="" textlink="">
      <xdr:nvSpPr>
        <xdr:cNvPr id="315" name="【公営住宅】&#10;一人当たり面積平均値テキスト"/>
        <xdr:cNvSpPr txBox="1"/>
      </xdr:nvSpPr>
      <xdr:spPr>
        <a:xfrm>
          <a:off x="10515600" y="14306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16" name="フローチャート: 判断 315"/>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17" name="フローチャート: 判断 316"/>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18" name="フローチャート: 判断 317"/>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19" name="フローチャート: 判断 318"/>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61432</xdr:rowOff>
    </xdr:from>
    <xdr:to>
      <xdr:col>55</xdr:col>
      <xdr:colOff>50800</xdr:colOff>
      <xdr:row>77</xdr:row>
      <xdr:rowOff>163032</xdr:rowOff>
    </xdr:to>
    <xdr:sp macro="" textlink="">
      <xdr:nvSpPr>
        <xdr:cNvPr id="325" name="楕円 324"/>
        <xdr:cNvSpPr/>
      </xdr:nvSpPr>
      <xdr:spPr>
        <a:xfrm>
          <a:off x="10426700" y="1326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14459</xdr:rowOff>
    </xdr:from>
    <xdr:ext cx="469744" cy="259045"/>
    <xdr:sp macro="" textlink="">
      <xdr:nvSpPr>
        <xdr:cNvPr id="326" name="【公営住宅】&#10;一人当たり面積該当値テキスト"/>
        <xdr:cNvSpPr txBox="1"/>
      </xdr:nvSpPr>
      <xdr:spPr>
        <a:xfrm>
          <a:off x="10515600" y="1321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5587</xdr:rowOff>
    </xdr:from>
    <xdr:to>
      <xdr:col>50</xdr:col>
      <xdr:colOff>165100</xdr:colOff>
      <xdr:row>77</xdr:row>
      <xdr:rowOff>107187</xdr:rowOff>
    </xdr:to>
    <xdr:sp macro="" textlink="">
      <xdr:nvSpPr>
        <xdr:cNvPr id="327" name="楕円 326"/>
        <xdr:cNvSpPr/>
      </xdr:nvSpPr>
      <xdr:spPr>
        <a:xfrm>
          <a:off x="9588500" y="132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56387</xdr:rowOff>
    </xdr:from>
    <xdr:to>
      <xdr:col>55</xdr:col>
      <xdr:colOff>0</xdr:colOff>
      <xdr:row>77</xdr:row>
      <xdr:rowOff>112232</xdr:rowOff>
    </xdr:to>
    <xdr:cxnSp macro="">
      <xdr:nvCxnSpPr>
        <xdr:cNvPr id="328" name="直線コネクタ 327"/>
        <xdr:cNvCxnSpPr/>
      </xdr:nvCxnSpPr>
      <xdr:spPr>
        <a:xfrm>
          <a:off x="9639300" y="13258037"/>
          <a:ext cx="838200" cy="5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41184</xdr:rowOff>
    </xdr:from>
    <xdr:to>
      <xdr:col>46</xdr:col>
      <xdr:colOff>38100</xdr:colOff>
      <xdr:row>77</xdr:row>
      <xdr:rowOff>142784</xdr:rowOff>
    </xdr:to>
    <xdr:sp macro="" textlink="">
      <xdr:nvSpPr>
        <xdr:cNvPr id="329" name="楕円 328"/>
        <xdr:cNvSpPr/>
      </xdr:nvSpPr>
      <xdr:spPr>
        <a:xfrm>
          <a:off x="8699500" y="1324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56387</xdr:rowOff>
    </xdr:from>
    <xdr:to>
      <xdr:col>50</xdr:col>
      <xdr:colOff>114300</xdr:colOff>
      <xdr:row>77</xdr:row>
      <xdr:rowOff>91984</xdr:rowOff>
    </xdr:to>
    <xdr:cxnSp macro="">
      <xdr:nvCxnSpPr>
        <xdr:cNvPr id="330" name="直線コネクタ 329"/>
        <xdr:cNvCxnSpPr/>
      </xdr:nvCxnSpPr>
      <xdr:spPr>
        <a:xfrm flipV="1">
          <a:off x="8750300" y="13258037"/>
          <a:ext cx="889000" cy="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150892</xdr:rowOff>
    </xdr:from>
    <xdr:ext cx="469744" cy="259045"/>
    <xdr:sp macro="" textlink="">
      <xdr:nvSpPr>
        <xdr:cNvPr id="331" name="n_1aveValue【公営住宅】&#10;一人当たり面積"/>
        <xdr:cNvSpPr txBox="1"/>
      </xdr:nvSpPr>
      <xdr:spPr>
        <a:xfrm>
          <a:off x="93917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161017</xdr:rowOff>
    </xdr:from>
    <xdr:ext cx="469744" cy="259045"/>
    <xdr:sp macro="" textlink="">
      <xdr:nvSpPr>
        <xdr:cNvPr id="332" name="n_2aveValue【公営住宅】&#10;一人当たり面積"/>
        <xdr:cNvSpPr txBox="1"/>
      </xdr:nvSpPr>
      <xdr:spPr>
        <a:xfrm>
          <a:off x="8515427" y="143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1578</xdr:rowOff>
    </xdr:from>
    <xdr:ext cx="469744" cy="259045"/>
    <xdr:sp macro="" textlink="">
      <xdr:nvSpPr>
        <xdr:cNvPr id="333" name="n_3aveValue【公営住宅】&#10;一人当たり面積"/>
        <xdr:cNvSpPr txBox="1"/>
      </xdr:nvSpPr>
      <xdr:spPr>
        <a:xfrm>
          <a:off x="7626427" y="140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75</xdr:row>
      <xdr:rowOff>123714</xdr:rowOff>
    </xdr:from>
    <xdr:ext cx="469744" cy="259045"/>
    <xdr:sp macro="" textlink="">
      <xdr:nvSpPr>
        <xdr:cNvPr id="334" name="n_1mainValue【公営住宅】&#10;一人当たり面積"/>
        <xdr:cNvSpPr txBox="1"/>
      </xdr:nvSpPr>
      <xdr:spPr>
        <a:xfrm>
          <a:off x="9391727" y="1298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75</xdr:row>
      <xdr:rowOff>159311</xdr:rowOff>
    </xdr:from>
    <xdr:ext cx="469744" cy="259045"/>
    <xdr:sp macro="" textlink="">
      <xdr:nvSpPr>
        <xdr:cNvPr id="335" name="n_2mainValue【公営住宅】&#10;一人当たり面積"/>
        <xdr:cNvSpPr txBox="1"/>
      </xdr:nvSpPr>
      <xdr:spPr>
        <a:xfrm>
          <a:off x="8515427" y="1301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2" name="直線コネクタ 3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3" name="テキスト ボックス 3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4" name="直線コネクタ 3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5" name="テキスト ボックス 3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6" name="直線コネクタ 3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7" name="テキスト ボックス 3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8" name="直線コネクタ 3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9" name="テキスト ボックス 3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0" name="直線コネクタ 3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1" name="テキスト ボックス 3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2" name="直線コネクタ 3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3" name="テキスト ボックス 3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377" name="直線コネクタ 376"/>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378" name="【認定こども園・幼稚園・保育所】&#10;有形固定資産減価償却率最小値テキスト"/>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379" name="直線コネクタ 378"/>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81" name="直線コネクタ 3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76035</xdr:rowOff>
    </xdr:from>
    <xdr:ext cx="405111" cy="259045"/>
    <xdr:sp macro="" textlink="">
      <xdr:nvSpPr>
        <xdr:cNvPr id="382" name="【認定こども園・幼稚園・保育所】&#10;有形固定資産減価償却率平均値テキスト"/>
        <xdr:cNvSpPr txBox="1"/>
      </xdr:nvSpPr>
      <xdr:spPr>
        <a:xfrm>
          <a:off x="16357600" y="624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383" name="フローチャート: 判断 382"/>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384" name="フローチャート: 判断 383"/>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385" name="フローチャート: 判断 384"/>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386" name="フローチャート: 判断 385"/>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51526</xdr:rowOff>
    </xdr:from>
    <xdr:to>
      <xdr:col>85</xdr:col>
      <xdr:colOff>177800</xdr:colOff>
      <xdr:row>39</xdr:row>
      <xdr:rowOff>153126</xdr:rowOff>
    </xdr:to>
    <xdr:sp macro="" textlink="">
      <xdr:nvSpPr>
        <xdr:cNvPr id="392" name="楕円 391"/>
        <xdr:cNvSpPr/>
      </xdr:nvSpPr>
      <xdr:spPr>
        <a:xfrm>
          <a:off x="162687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29953</xdr:rowOff>
    </xdr:from>
    <xdr:ext cx="405111" cy="259045"/>
    <xdr:sp macro="" textlink="">
      <xdr:nvSpPr>
        <xdr:cNvPr id="393" name="【認定こども園・幼稚園・保育所】&#10;有形固定資産減価償却率該当値テキスト"/>
        <xdr:cNvSpPr txBox="1"/>
      </xdr:nvSpPr>
      <xdr:spPr>
        <a:xfrm>
          <a:off x="16357600"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15603</xdr:rowOff>
    </xdr:from>
    <xdr:to>
      <xdr:col>81</xdr:col>
      <xdr:colOff>101600</xdr:colOff>
      <xdr:row>33</xdr:row>
      <xdr:rowOff>117203</xdr:rowOff>
    </xdr:to>
    <xdr:sp macro="" textlink="">
      <xdr:nvSpPr>
        <xdr:cNvPr id="394" name="楕円 393"/>
        <xdr:cNvSpPr/>
      </xdr:nvSpPr>
      <xdr:spPr>
        <a:xfrm>
          <a:off x="15430500" y="56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66403</xdr:rowOff>
    </xdr:from>
    <xdr:to>
      <xdr:col>85</xdr:col>
      <xdr:colOff>127000</xdr:colOff>
      <xdr:row>39</xdr:row>
      <xdr:rowOff>102326</xdr:rowOff>
    </xdr:to>
    <xdr:cxnSp macro="">
      <xdr:nvCxnSpPr>
        <xdr:cNvPr id="395" name="直線コネクタ 394"/>
        <xdr:cNvCxnSpPr/>
      </xdr:nvCxnSpPr>
      <xdr:spPr>
        <a:xfrm>
          <a:off x="15481300" y="5724253"/>
          <a:ext cx="838200" cy="106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31931</xdr:rowOff>
    </xdr:from>
    <xdr:to>
      <xdr:col>76</xdr:col>
      <xdr:colOff>165100</xdr:colOff>
      <xdr:row>33</xdr:row>
      <xdr:rowOff>133531</xdr:rowOff>
    </xdr:to>
    <xdr:sp macro="" textlink="">
      <xdr:nvSpPr>
        <xdr:cNvPr id="396" name="楕円 395"/>
        <xdr:cNvSpPr/>
      </xdr:nvSpPr>
      <xdr:spPr>
        <a:xfrm>
          <a:off x="14541500" y="56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66403</xdr:rowOff>
    </xdr:from>
    <xdr:to>
      <xdr:col>81</xdr:col>
      <xdr:colOff>50800</xdr:colOff>
      <xdr:row>33</xdr:row>
      <xdr:rowOff>82731</xdr:rowOff>
    </xdr:to>
    <xdr:cxnSp macro="">
      <xdr:nvCxnSpPr>
        <xdr:cNvPr id="397" name="直線コネクタ 396"/>
        <xdr:cNvCxnSpPr/>
      </xdr:nvCxnSpPr>
      <xdr:spPr>
        <a:xfrm flipV="1">
          <a:off x="14592300" y="572425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93634</xdr:rowOff>
    </xdr:from>
    <xdr:ext cx="405111" cy="259045"/>
    <xdr:sp macro="" textlink="">
      <xdr:nvSpPr>
        <xdr:cNvPr id="398" name="n_1aveValue【認定こども園・幼稚園・保育所】&#10;有形固定資産減価償却率"/>
        <xdr:cNvSpPr txBox="1"/>
      </xdr:nvSpPr>
      <xdr:spPr>
        <a:xfrm>
          <a:off x="152660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139354</xdr:rowOff>
    </xdr:from>
    <xdr:ext cx="405111" cy="259045"/>
    <xdr:sp macro="" textlink="">
      <xdr:nvSpPr>
        <xdr:cNvPr id="399" name="n_2aveValue【認定こども園・幼稚園・保育所】&#10;有形固定資産減価償却率"/>
        <xdr:cNvSpPr txBox="1"/>
      </xdr:nvSpPr>
      <xdr:spPr>
        <a:xfrm>
          <a:off x="14389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99440</xdr:rowOff>
    </xdr:from>
    <xdr:ext cx="405111" cy="259045"/>
    <xdr:sp macro="" textlink="">
      <xdr:nvSpPr>
        <xdr:cNvPr id="400" name="n_3aveValue【認定こども園・幼稚園・保育所】&#10;有形固定資産減価償却率"/>
        <xdr:cNvSpPr txBox="1"/>
      </xdr:nvSpPr>
      <xdr:spPr>
        <a:xfrm>
          <a:off x="13500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133730</xdr:rowOff>
    </xdr:from>
    <xdr:ext cx="405111" cy="259045"/>
    <xdr:sp macro="" textlink="">
      <xdr:nvSpPr>
        <xdr:cNvPr id="401" name="n_1mainValue【認定こども園・幼稚園・保育所】&#10;有形固定資産減価償却率"/>
        <xdr:cNvSpPr txBox="1"/>
      </xdr:nvSpPr>
      <xdr:spPr>
        <a:xfrm>
          <a:off x="15266044" y="5448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150058</xdr:rowOff>
    </xdr:from>
    <xdr:ext cx="405111" cy="259045"/>
    <xdr:sp macro="" textlink="">
      <xdr:nvSpPr>
        <xdr:cNvPr id="402" name="n_2mainValue【認定こども園・幼稚園・保育所】&#10;有形固定資産減価償却率"/>
        <xdr:cNvSpPr txBox="1"/>
      </xdr:nvSpPr>
      <xdr:spPr>
        <a:xfrm>
          <a:off x="14389744" y="546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3" name="直線コネクタ 4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4" name="テキスト ボックス 41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5" name="直線コネクタ 4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6" name="テキスト ボックス 41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7" name="直線コネクタ 4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8" name="テキスト ボックス 41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9" name="直線コネクタ 4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0" name="テキスト ボックス 41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424" name="直線コネクタ 423"/>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425" name="【認定こども園・幼稚園・保育所】&#10;一人当たり面積最小値テキスト"/>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426" name="直線コネクタ 425"/>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427" name="【認定こども園・幼稚園・保育所】&#10;一人当たり面積最大値テキスト"/>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428" name="直線コネクタ 427"/>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13987</xdr:rowOff>
    </xdr:from>
    <xdr:ext cx="469744" cy="259045"/>
    <xdr:sp macro="" textlink="">
      <xdr:nvSpPr>
        <xdr:cNvPr id="429" name="【認定こども園・幼稚園・保育所】&#10;一人当たり面積平均値テキスト"/>
        <xdr:cNvSpPr txBox="1"/>
      </xdr:nvSpPr>
      <xdr:spPr>
        <a:xfrm>
          <a:off x="22199600" y="635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30" name="フローチャート: 判断 429"/>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31" name="フローチャート: 判断 430"/>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432" name="フローチャート: 判断 431"/>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433" name="フローチャート: 判断 432"/>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73406</xdr:rowOff>
    </xdr:from>
    <xdr:to>
      <xdr:col>116</xdr:col>
      <xdr:colOff>114300</xdr:colOff>
      <xdr:row>39</xdr:row>
      <xdr:rowOff>3556</xdr:rowOff>
    </xdr:to>
    <xdr:sp macro="" textlink="">
      <xdr:nvSpPr>
        <xdr:cNvPr id="439" name="楕円 438"/>
        <xdr:cNvSpPr/>
      </xdr:nvSpPr>
      <xdr:spPr>
        <a:xfrm>
          <a:off x="221107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51833</xdr:rowOff>
    </xdr:from>
    <xdr:ext cx="469744" cy="259045"/>
    <xdr:sp macro="" textlink="">
      <xdr:nvSpPr>
        <xdr:cNvPr id="440" name="【認定こども園・幼稚園・保育所】&#10;一人当たり面積該当値テキスト"/>
        <xdr:cNvSpPr txBox="1"/>
      </xdr:nvSpPr>
      <xdr:spPr>
        <a:xfrm>
          <a:off x="22199600" y="656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169418</xdr:rowOff>
    </xdr:from>
    <xdr:to>
      <xdr:col>112</xdr:col>
      <xdr:colOff>38100</xdr:colOff>
      <xdr:row>39</xdr:row>
      <xdr:rowOff>99568</xdr:rowOff>
    </xdr:to>
    <xdr:sp macro="" textlink="">
      <xdr:nvSpPr>
        <xdr:cNvPr id="441" name="楕円 440"/>
        <xdr:cNvSpPr/>
      </xdr:nvSpPr>
      <xdr:spPr>
        <a:xfrm>
          <a:off x="21272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124206</xdr:rowOff>
    </xdr:from>
    <xdr:to>
      <xdr:col>116</xdr:col>
      <xdr:colOff>63500</xdr:colOff>
      <xdr:row>39</xdr:row>
      <xdr:rowOff>48768</xdr:rowOff>
    </xdr:to>
    <xdr:cxnSp macro="">
      <xdr:nvCxnSpPr>
        <xdr:cNvPr id="442" name="直線コネクタ 441"/>
        <xdr:cNvCxnSpPr/>
      </xdr:nvCxnSpPr>
      <xdr:spPr>
        <a:xfrm flipV="1">
          <a:off x="21323300" y="663930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xdr:rowOff>
    </xdr:from>
    <xdr:to>
      <xdr:col>107</xdr:col>
      <xdr:colOff>101600</xdr:colOff>
      <xdr:row>39</xdr:row>
      <xdr:rowOff>104140</xdr:rowOff>
    </xdr:to>
    <xdr:sp macro="" textlink="">
      <xdr:nvSpPr>
        <xdr:cNvPr id="443" name="楕円 442"/>
        <xdr:cNvSpPr/>
      </xdr:nvSpPr>
      <xdr:spPr>
        <a:xfrm>
          <a:off x="20383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48768</xdr:rowOff>
    </xdr:from>
    <xdr:to>
      <xdr:col>111</xdr:col>
      <xdr:colOff>177800</xdr:colOff>
      <xdr:row>39</xdr:row>
      <xdr:rowOff>53340</xdr:rowOff>
    </xdr:to>
    <xdr:cxnSp macro="">
      <xdr:nvCxnSpPr>
        <xdr:cNvPr id="444" name="直線コネクタ 443"/>
        <xdr:cNvCxnSpPr/>
      </xdr:nvCxnSpPr>
      <xdr:spPr>
        <a:xfrm flipV="1">
          <a:off x="20434300" y="67353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132097</xdr:rowOff>
    </xdr:from>
    <xdr:ext cx="469744" cy="259045"/>
    <xdr:sp macro="" textlink="">
      <xdr:nvSpPr>
        <xdr:cNvPr id="445" name="n_1aveValue【認定こども園・幼稚園・保育所】&#10;一人当たり面積"/>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157243</xdr:rowOff>
    </xdr:from>
    <xdr:ext cx="469744" cy="259045"/>
    <xdr:sp macro="" textlink="">
      <xdr:nvSpPr>
        <xdr:cNvPr id="446" name="n_2aveValue【認定こども園・幼稚園・保育所】&#10;一人当たり面積"/>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10939</xdr:rowOff>
    </xdr:from>
    <xdr:ext cx="469744" cy="259045"/>
    <xdr:sp macro="" textlink="">
      <xdr:nvSpPr>
        <xdr:cNvPr id="447" name="n_3aveValue【認定こども園・幼稚園・保育所】&#10;一人当たり面積"/>
        <xdr:cNvSpPr txBox="1"/>
      </xdr:nvSpPr>
      <xdr:spPr>
        <a:xfrm>
          <a:off x="19310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90695</xdr:rowOff>
    </xdr:from>
    <xdr:ext cx="469744" cy="259045"/>
    <xdr:sp macro="" textlink="">
      <xdr:nvSpPr>
        <xdr:cNvPr id="448" name="n_1mainValue【認定こども園・幼稚園・保育所】&#10;一人当たり面積"/>
        <xdr:cNvSpPr txBox="1"/>
      </xdr:nvSpPr>
      <xdr:spPr>
        <a:xfrm>
          <a:off x="21075727" y="67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449" name="n_2main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0" name="テキスト ボックス 45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1" name="直線コネクタ 46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2" name="テキスト ボックス 46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3" name="直線コネクタ 46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4" name="テキスト ボックス 46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5" name="直線コネクタ 46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6" name="テキスト ボックス 46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7" name="直線コネクタ 46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8" name="テキスト ボックス 46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9" name="直線コネクタ 46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0" name="テキスト ボックス 46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1" name="直線コネクタ 47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2" name="テキスト ボックス 47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4" name="テキスト ボックス 4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476" name="直線コネクタ 475"/>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477"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478" name="直線コネクタ 477"/>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79"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80" name="直線コネクタ 479"/>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481"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82" name="フローチャート: 判断 481"/>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83" name="フローチャート: 判断 482"/>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84" name="フローチャート: 判断 483"/>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85" name="フローチャート: 判断 484"/>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6" name="テキスト ボックス 4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7" name="テキスト ボックス 4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8" name="テキスト ボックス 4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9" name="テキスト ボックス 4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0" name="テキスト ボックス 4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146776</xdr:rowOff>
    </xdr:from>
    <xdr:to>
      <xdr:col>85</xdr:col>
      <xdr:colOff>177800</xdr:colOff>
      <xdr:row>62</xdr:row>
      <xdr:rowOff>76926</xdr:rowOff>
    </xdr:to>
    <xdr:sp macro="" textlink="">
      <xdr:nvSpPr>
        <xdr:cNvPr id="491" name="楕円 490"/>
        <xdr:cNvSpPr/>
      </xdr:nvSpPr>
      <xdr:spPr>
        <a:xfrm>
          <a:off x="162687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125203</xdr:rowOff>
    </xdr:from>
    <xdr:ext cx="405111" cy="259045"/>
    <xdr:sp macro="" textlink="">
      <xdr:nvSpPr>
        <xdr:cNvPr id="492" name="【学校施設】&#10;有形固定資産減価償却率該当値テキスト"/>
        <xdr:cNvSpPr txBox="1"/>
      </xdr:nvSpPr>
      <xdr:spPr>
        <a:xfrm>
          <a:off x="16357600"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493" name="楕円 492"/>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26126</xdr:rowOff>
    </xdr:to>
    <xdr:cxnSp macro="">
      <xdr:nvCxnSpPr>
        <xdr:cNvPr id="494" name="直線コネクタ 493"/>
        <xdr:cNvCxnSpPr/>
      </xdr:nvCxnSpPr>
      <xdr:spPr>
        <a:xfrm>
          <a:off x="15481300" y="1060704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37374</xdr:rowOff>
    </xdr:from>
    <xdr:to>
      <xdr:col>76</xdr:col>
      <xdr:colOff>165100</xdr:colOff>
      <xdr:row>62</xdr:row>
      <xdr:rowOff>138974</xdr:rowOff>
    </xdr:to>
    <xdr:sp macro="" textlink="">
      <xdr:nvSpPr>
        <xdr:cNvPr id="495" name="楕円 494"/>
        <xdr:cNvSpPr/>
      </xdr:nvSpPr>
      <xdr:spPr>
        <a:xfrm>
          <a:off x="14541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88174</xdr:rowOff>
    </xdr:to>
    <xdr:cxnSp macro="">
      <xdr:nvCxnSpPr>
        <xdr:cNvPr id="496" name="直線コネクタ 495"/>
        <xdr:cNvCxnSpPr/>
      </xdr:nvCxnSpPr>
      <xdr:spPr>
        <a:xfrm flipV="1">
          <a:off x="14592300" y="1060704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97"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498"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499"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500" name="n_1mainValue【学校施設】&#10;有形固定資産減価償却率"/>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130101</xdr:rowOff>
    </xdr:from>
    <xdr:ext cx="405111" cy="259045"/>
    <xdr:sp macro="" textlink="">
      <xdr:nvSpPr>
        <xdr:cNvPr id="501" name="n_2mainValue【学校施設】&#10;有形固定資産減価償却率"/>
        <xdr:cNvSpPr txBox="1"/>
      </xdr:nvSpPr>
      <xdr:spPr>
        <a:xfrm>
          <a:off x="14389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3" name="正方形/長方形 5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4" name="正方形/長方形 5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5" name="正方形/長方形 5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6" name="正方形/長方形 5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7" name="正方形/長方形 5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8" name="正方形/長方形 5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9" name="正方形/長方形 5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0" name="テキスト ボックス 5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1" name="直線コネクタ 5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2" name="直線コネクタ 51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3" name="テキスト ボックス 51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4" name="直線コネクタ 51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5" name="テキスト ボックス 51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6" name="直線コネクタ 51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7" name="テキスト ボックス 51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8" name="直線コネクタ 51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9" name="テキスト ボックス 51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0" name="直線コネクタ 51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1" name="テキスト ボックス 52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2" name="直線コネクタ 52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23" name="テキスト ボックス 52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4" name="直線コネクタ 5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5" name="テキスト ボックス 52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527" name="直線コネクタ 526"/>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528" name="【学校施設】&#10;一人当たり面積最小値テキスト"/>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529" name="直線コネクタ 528"/>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530" name="【学校施設】&#10;一人当たり面積最大値テキスト"/>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531" name="直線コネクタ 530"/>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120467</xdr:rowOff>
    </xdr:from>
    <xdr:ext cx="469744" cy="259045"/>
    <xdr:sp macro="" textlink="">
      <xdr:nvSpPr>
        <xdr:cNvPr id="532" name="【学校施設】&#10;一人当たり面積平均値テキスト"/>
        <xdr:cNvSpPr txBox="1"/>
      </xdr:nvSpPr>
      <xdr:spPr>
        <a:xfrm>
          <a:off x="22199600" y="1057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533" name="フローチャート: 判断 532"/>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534" name="フローチャート: 判断 533"/>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535" name="フローチャート: 判断 534"/>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536" name="フローチャート: 判断 535"/>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7" name="テキスト ボックス 5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8" name="テキスト ボックス 5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9" name="テキスト ボックス 5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0" name="テキスト ボックス 5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1" name="テキスト ボックス 5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165227</xdr:rowOff>
    </xdr:from>
    <xdr:to>
      <xdr:col>116</xdr:col>
      <xdr:colOff>114300</xdr:colOff>
      <xdr:row>59</xdr:row>
      <xdr:rowOff>95377</xdr:rowOff>
    </xdr:to>
    <xdr:sp macro="" textlink="">
      <xdr:nvSpPr>
        <xdr:cNvPr id="542" name="楕円 541"/>
        <xdr:cNvSpPr/>
      </xdr:nvSpPr>
      <xdr:spPr>
        <a:xfrm>
          <a:off x="22110700" y="1010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16654</xdr:rowOff>
    </xdr:from>
    <xdr:ext cx="469744" cy="259045"/>
    <xdr:sp macro="" textlink="">
      <xdr:nvSpPr>
        <xdr:cNvPr id="543" name="【学校施設】&#10;一人当たり面積該当値テキスト"/>
        <xdr:cNvSpPr txBox="1"/>
      </xdr:nvSpPr>
      <xdr:spPr>
        <a:xfrm>
          <a:off x="22199600" y="996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7493</xdr:rowOff>
    </xdr:from>
    <xdr:to>
      <xdr:col>112</xdr:col>
      <xdr:colOff>38100</xdr:colOff>
      <xdr:row>59</xdr:row>
      <xdr:rowOff>109093</xdr:rowOff>
    </xdr:to>
    <xdr:sp macro="" textlink="">
      <xdr:nvSpPr>
        <xdr:cNvPr id="544" name="楕円 543"/>
        <xdr:cNvSpPr/>
      </xdr:nvSpPr>
      <xdr:spPr>
        <a:xfrm>
          <a:off x="21272500" y="101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44577</xdr:rowOff>
    </xdr:from>
    <xdr:to>
      <xdr:col>116</xdr:col>
      <xdr:colOff>63500</xdr:colOff>
      <xdr:row>59</xdr:row>
      <xdr:rowOff>58293</xdr:rowOff>
    </xdr:to>
    <xdr:cxnSp macro="">
      <xdr:nvCxnSpPr>
        <xdr:cNvPr id="545" name="直線コネクタ 544"/>
        <xdr:cNvCxnSpPr/>
      </xdr:nvCxnSpPr>
      <xdr:spPr>
        <a:xfrm flipV="1">
          <a:off x="21323300" y="10160127"/>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109383</xdr:rowOff>
    </xdr:from>
    <xdr:to>
      <xdr:col>107</xdr:col>
      <xdr:colOff>101600</xdr:colOff>
      <xdr:row>60</xdr:row>
      <xdr:rowOff>39533</xdr:rowOff>
    </xdr:to>
    <xdr:sp macro="" textlink="">
      <xdr:nvSpPr>
        <xdr:cNvPr id="546" name="楕円 545"/>
        <xdr:cNvSpPr/>
      </xdr:nvSpPr>
      <xdr:spPr>
        <a:xfrm>
          <a:off x="20383500" y="1022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58293</xdr:rowOff>
    </xdr:from>
    <xdr:to>
      <xdr:col>111</xdr:col>
      <xdr:colOff>177800</xdr:colOff>
      <xdr:row>59</xdr:row>
      <xdr:rowOff>160183</xdr:rowOff>
    </xdr:to>
    <xdr:cxnSp macro="">
      <xdr:nvCxnSpPr>
        <xdr:cNvPr id="547" name="直線コネクタ 546"/>
        <xdr:cNvCxnSpPr/>
      </xdr:nvCxnSpPr>
      <xdr:spPr>
        <a:xfrm flipV="1">
          <a:off x="20434300" y="10173843"/>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39478</xdr:rowOff>
    </xdr:from>
    <xdr:ext cx="469744" cy="259045"/>
    <xdr:sp macro="" textlink="">
      <xdr:nvSpPr>
        <xdr:cNvPr id="548" name="n_1aveValue【学校施設】&#10;一人当たり面積"/>
        <xdr:cNvSpPr txBox="1"/>
      </xdr:nvSpPr>
      <xdr:spPr>
        <a:xfrm>
          <a:off x="21075727" y="1066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62337</xdr:rowOff>
    </xdr:from>
    <xdr:ext cx="469744" cy="259045"/>
    <xdr:sp macro="" textlink="">
      <xdr:nvSpPr>
        <xdr:cNvPr id="549" name="n_2aveValue【学校施設】&#10;一人当たり面積"/>
        <xdr:cNvSpPr txBox="1"/>
      </xdr:nvSpPr>
      <xdr:spPr>
        <a:xfrm>
          <a:off x="20199427" y="1069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550" name="n_3aveValue【学校施設】&#10;一人当たり面積"/>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125620</xdr:rowOff>
    </xdr:from>
    <xdr:ext cx="469744" cy="259045"/>
    <xdr:sp macro="" textlink="">
      <xdr:nvSpPr>
        <xdr:cNvPr id="551" name="n_1mainValue【学校施設】&#10;一人当たり面積"/>
        <xdr:cNvSpPr txBox="1"/>
      </xdr:nvSpPr>
      <xdr:spPr>
        <a:xfrm>
          <a:off x="21075727" y="989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56060</xdr:rowOff>
    </xdr:from>
    <xdr:ext cx="469744" cy="259045"/>
    <xdr:sp macro="" textlink="">
      <xdr:nvSpPr>
        <xdr:cNvPr id="552" name="n_2mainValue【学校施設】&#10;一人当たり面積"/>
        <xdr:cNvSpPr txBox="1"/>
      </xdr:nvSpPr>
      <xdr:spPr>
        <a:xfrm>
          <a:off x="20199427" y="1000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4" name="正方形/長方形 5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5" name="正方形/長方形 5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6" name="正方形/長方形 5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7" name="正方形/長方形 5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8" name="正方形/長方形 5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9" name="正方形/長方形 5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63" name="直線コネクタ 56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64" name="テキスト ボックス 563"/>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5" name="直線コネクタ 56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6" name="テキスト ボックス 56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7" name="直線コネクタ 5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8" name="テキスト ボックス 5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9" name="直線コネクタ 56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0" name="テキスト ボックス 56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1" name="直線コネクタ 57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2" name="テキスト ボックス 57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3" name="直線コネクタ 5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4" name="テキスト ボックス 5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576" name="直線コネクタ 575"/>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577" name="【児童館】&#10;有形固定資産減価償却率最小値テキスト"/>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78" name="直線コネクタ 57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79"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80" name="直線コネクタ 57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154957</xdr:rowOff>
    </xdr:from>
    <xdr:ext cx="405111" cy="259045"/>
    <xdr:sp macro="" textlink="">
      <xdr:nvSpPr>
        <xdr:cNvPr id="581" name="【児童館】&#10;有形固定資産減価償却率平均値テキスト"/>
        <xdr:cNvSpPr txBox="1"/>
      </xdr:nvSpPr>
      <xdr:spPr>
        <a:xfrm>
          <a:off x="16357600" y="1404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582" name="フローチャート: 判断 581"/>
        <xdr:cNvSpPr/>
      </xdr:nvSpPr>
      <xdr:spPr>
        <a:xfrm>
          <a:off x="16268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24130</xdr:rowOff>
    </xdr:from>
    <xdr:to>
      <xdr:col>81</xdr:col>
      <xdr:colOff>101600</xdr:colOff>
      <xdr:row>81</xdr:row>
      <xdr:rowOff>125730</xdr:rowOff>
    </xdr:to>
    <xdr:sp macro="" textlink="">
      <xdr:nvSpPr>
        <xdr:cNvPr id="583" name="フローチャート: 判断 582"/>
        <xdr:cNvSpPr/>
      </xdr:nvSpPr>
      <xdr:spPr>
        <a:xfrm>
          <a:off x="15430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134620</xdr:rowOff>
    </xdr:from>
    <xdr:to>
      <xdr:col>76</xdr:col>
      <xdr:colOff>165100</xdr:colOff>
      <xdr:row>81</xdr:row>
      <xdr:rowOff>64770</xdr:rowOff>
    </xdr:to>
    <xdr:sp macro="" textlink="">
      <xdr:nvSpPr>
        <xdr:cNvPr id="584" name="フローチャート: 判断 583"/>
        <xdr:cNvSpPr/>
      </xdr:nvSpPr>
      <xdr:spPr>
        <a:xfrm>
          <a:off x="14541500" y="138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165100</xdr:rowOff>
    </xdr:from>
    <xdr:to>
      <xdr:col>72</xdr:col>
      <xdr:colOff>38100</xdr:colOff>
      <xdr:row>81</xdr:row>
      <xdr:rowOff>95250</xdr:rowOff>
    </xdr:to>
    <xdr:sp macro="" textlink="">
      <xdr:nvSpPr>
        <xdr:cNvPr id="585" name="フローチャート: 判断 584"/>
        <xdr:cNvSpPr/>
      </xdr:nvSpPr>
      <xdr:spPr>
        <a:xfrm>
          <a:off x="136525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6" name="テキスト ボックス 5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7" name="テキスト ボックス 5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8" name="テキスト ボックス 5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9" name="テキスト ボックス 5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0" name="テキスト ボックス 5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147320</xdr:rowOff>
    </xdr:from>
    <xdr:to>
      <xdr:col>85</xdr:col>
      <xdr:colOff>177800</xdr:colOff>
      <xdr:row>85</xdr:row>
      <xdr:rowOff>77470</xdr:rowOff>
    </xdr:to>
    <xdr:sp macro="" textlink="">
      <xdr:nvSpPr>
        <xdr:cNvPr id="591" name="楕円 590"/>
        <xdr:cNvSpPr/>
      </xdr:nvSpPr>
      <xdr:spPr>
        <a:xfrm>
          <a:off x="16268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125747</xdr:rowOff>
    </xdr:from>
    <xdr:ext cx="405111" cy="259045"/>
    <xdr:sp macro="" textlink="">
      <xdr:nvSpPr>
        <xdr:cNvPr id="592" name="【児童館】&#10;有形固定資産減価償却率該当値テキスト"/>
        <xdr:cNvSpPr txBox="1"/>
      </xdr:nvSpPr>
      <xdr:spPr>
        <a:xfrm>
          <a:off x="16357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132080</xdr:rowOff>
    </xdr:from>
    <xdr:to>
      <xdr:col>81</xdr:col>
      <xdr:colOff>101600</xdr:colOff>
      <xdr:row>80</xdr:row>
      <xdr:rowOff>62230</xdr:rowOff>
    </xdr:to>
    <xdr:sp macro="" textlink="">
      <xdr:nvSpPr>
        <xdr:cNvPr id="593" name="楕円 592"/>
        <xdr:cNvSpPr/>
      </xdr:nvSpPr>
      <xdr:spPr>
        <a:xfrm>
          <a:off x="15430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11430</xdr:rowOff>
    </xdr:from>
    <xdr:to>
      <xdr:col>85</xdr:col>
      <xdr:colOff>127000</xdr:colOff>
      <xdr:row>85</xdr:row>
      <xdr:rowOff>26670</xdr:rowOff>
    </xdr:to>
    <xdr:cxnSp macro="">
      <xdr:nvCxnSpPr>
        <xdr:cNvPr id="594" name="直線コネクタ 593"/>
        <xdr:cNvCxnSpPr/>
      </xdr:nvCxnSpPr>
      <xdr:spPr>
        <a:xfrm>
          <a:off x="15481300" y="13727430"/>
          <a:ext cx="838200" cy="87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166370</xdr:rowOff>
    </xdr:from>
    <xdr:to>
      <xdr:col>76</xdr:col>
      <xdr:colOff>165100</xdr:colOff>
      <xdr:row>80</xdr:row>
      <xdr:rowOff>96520</xdr:rowOff>
    </xdr:to>
    <xdr:sp macro="" textlink="">
      <xdr:nvSpPr>
        <xdr:cNvPr id="595" name="楕円 594"/>
        <xdr:cNvSpPr/>
      </xdr:nvSpPr>
      <xdr:spPr>
        <a:xfrm>
          <a:off x="14541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11430</xdr:rowOff>
    </xdr:from>
    <xdr:to>
      <xdr:col>81</xdr:col>
      <xdr:colOff>50800</xdr:colOff>
      <xdr:row>80</xdr:row>
      <xdr:rowOff>45720</xdr:rowOff>
    </xdr:to>
    <xdr:cxnSp macro="">
      <xdr:nvCxnSpPr>
        <xdr:cNvPr id="596" name="直線コネクタ 595"/>
        <xdr:cNvCxnSpPr/>
      </xdr:nvCxnSpPr>
      <xdr:spPr>
        <a:xfrm flipV="1">
          <a:off x="14592300" y="13727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597" name="n_1aveValue【児童館】&#10;有形固定資産減価償却率"/>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598" name="n_2aveValue【児童館】&#10;有形固定資産減価償却率"/>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111777</xdr:rowOff>
    </xdr:from>
    <xdr:ext cx="405111" cy="259045"/>
    <xdr:sp macro="" textlink="">
      <xdr:nvSpPr>
        <xdr:cNvPr id="599" name="n_3aveValue【児童館】&#10;有形固定資産減価償却率"/>
        <xdr:cNvSpPr txBox="1"/>
      </xdr:nvSpPr>
      <xdr:spPr>
        <a:xfrm>
          <a:off x="13500744" y="1365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78757</xdr:rowOff>
    </xdr:from>
    <xdr:ext cx="405111" cy="259045"/>
    <xdr:sp macro="" textlink="">
      <xdr:nvSpPr>
        <xdr:cNvPr id="600" name="n_1mainValue【児童館】&#10;有形固定資産減価償却率"/>
        <xdr:cNvSpPr txBox="1"/>
      </xdr:nvSpPr>
      <xdr:spPr>
        <a:xfrm>
          <a:off x="152660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113047</xdr:rowOff>
    </xdr:from>
    <xdr:ext cx="405111" cy="259045"/>
    <xdr:sp macro="" textlink="">
      <xdr:nvSpPr>
        <xdr:cNvPr id="601" name="n_2mainValue【児童館】&#10;有形固定資産減価償却率"/>
        <xdr:cNvSpPr txBox="1"/>
      </xdr:nvSpPr>
      <xdr:spPr>
        <a:xfrm>
          <a:off x="14389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0" name="テキスト ボックス 6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1" name="直線コネクタ 6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2" name="直線コネクタ 61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3" name="テキスト ボックス 61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4" name="直線コネクタ 61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5" name="テキスト ボックス 61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6" name="直線コネクタ 61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17" name="テキスト ボックス 61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18" name="直線コネクタ 61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9" name="テキスト ボックス 61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0" name="直線コネクタ 61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1" name="テキスト ボックス 62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2" name="直線コネクタ 62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3" name="テキスト ボックス 62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89807</xdr:rowOff>
    </xdr:from>
    <xdr:to>
      <xdr:col>116</xdr:col>
      <xdr:colOff>62864</xdr:colOff>
      <xdr:row>86</xdr:row>
      <xdr:rowOff>103414</xdr:rowOff>
    </xdr:to>
    <xdr:cxnSp macro="">
      <xdr:nvCxnSpPr>
        <xdr:cNvPr id="627" name="直線コネクタ 626"/>
        <xdr:cNvCxnSpPr/>
      </xdr:nvCxnSpPr>
      <xdr:spPr>
        <a:xfrm flipV="1">
          <a:off x="22160864" y="13291457"/>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28"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29" name="直線コネクタ 628"/>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36484</xdr:rowOff>
    </xdr:from>
    <xdr:ext cx="469744" cy="259045"/>
    <xdr:sp macro="" textlink="">
      <xdr:nvSpPr>
        <xdr:cNvPr id="630" name="【児童館】&#10;一人当たり面積最大値テキスト"/>
        <xdr:cNvSpPr txBox="1"/>
      </xdr:nvSpPr>
      <xdr:spPr>
        <a:xfrm>
          <a:off x="22199600" y="1306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89807</xdr:rowOff>
    </xdr:from>
    <xdr:to>
      <xdr:col>116</xdr:col>
      <xdr:colOff>152400</xdr:colOff>
      <xdr:row>77</xdr:row>
      <xdr:rowOff>89807</xdr:rowOff>
    </xdr:to>
    <xdr:cxnSp macro="">
      <xdr:nvCxnSpPr>
        <xdr:cNvPr id="631" name="直線コネクタ 630"/>
        <xdr:cNvCxnSpPr/>
      </xdr:nvCxnSpPr>
      <xdr:spPr>
        <a:xfrm>
          <a:off x="22072600" y="1329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109963</xdr:rowOff>
    </xdr:from>
    <xdr:ext cx="469744" cy="259045"/>
    <xdr:sp macro="" textlink="">
      <xdr:nvSpPr>
        <xdr:cNvPr id="632" name="【児童館】&#10;一人当たり面積平均値テキスト"/>
        <xdr:cNvSpPr txBox="1"/>
      </xdr:nvSpPr>
      <xdr:spPr>
        <a:xfrm>
          <a:off x="22199600" y="14340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131536</xdr:rowOff>
    </xdr:from>
    <xdr:to>
      <xdr:col>116</xdr:col>
      <xdr:colOff>114300</xdr:colOff>
      <xdr:row>84</xdr:row>
      <xdr:rowOff>61686</xdr:rowOff>
    </xdr:to>
    <xdr:sp macro="" textlink="">
      <xdr:nvSpPr>
        <xdr:cNvPr id="633" name="フローチャート: 判断 632"/>
        <xdr:cNvSpPr/>
      </xdr:nvSpPr>
      <xdr:spPr>
        <a:xfrm>
          <a:off x="221107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164193</xdr:rowOff>
    </xdr:from>
    <xdr:to>
      <xdr:col>112</xdr:col>
      <xdr:colOff>38100</xdr:colOff>
      <xdr:row>84</xdr:row>
      <xdr:rowOff>94343</xdr:rowOff>
    </xdr:to>
    <xdr:sp macro="" textlink="">
      <xdr:nvSpPr>
        <xdr:cNvPr id="634" name="フローチャート: 判断 633"/>
        <xdr:cNvSpPr/>
      </xdr:nvSpPr>
      <xdr:spPr>
        <a:xfrm>
          <a:off x="21272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635" name="フローチャート: 判断 634"/>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907</xdr:rowOff>
    </xdr:from>
    <xdr:to>
      <xdr:col>102</xdr:col>
      <xdr:colOff>165100</xdr:colOff>
      <xdr:row>83</xdr:row>
      <xdr:rowOff>102507</xdr:rowOff>
    </xdr:to>
    <xdr:sp macro="" textlink="">
      <xdr:nvSpPr>
        <xdr:cNvPr id="636" name="フローチャート: 判断 635"/>
        <xdr:cNvSpPr/>
      </xdr:nvSpPr>
      <xdr:spPr>
        <a:xfrm>
          <a:off x="19494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7" name="テキスト ボックス 6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8" name="テキスト ボックス 6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9" name="テキスト ボックス 6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0" name="テキスト ボックス 6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1" name="テキスト ボックス 6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42" name="楕円 641"/>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643" name="【児童館】&#10;一人当たり面積該当値テキスト"/>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644" name="楕円 643"/>
        <xdr:cNvSpPr/>
      </xdr:nvSpPr>
      <xdr:spPr>
        <a:xfrm>
          <a:off x="2127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85</xdr:row>
      <xdr:rowOff>46264</xdr:rowOff>
    </xdr:to>
    <xdr:cxnSp macro="">
      <xdr:nvCxnSpPr>
        <xdr:cNvPr id="645" name="直線コネクタ 644"/>
        <xdr:cNvCxnSpPr/>
      </xdr:nvCxnSpPr>
      <xdr:spPr>
        <a:xfrm flipV="1">
          <a:off x="21323300" y="14325600"/>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46" name="楕円 645"/>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57150</xdr:rowOff>
    </xdr:to>
    <xdr:cxnSp macro="">
      <xdr:nvCxnSpPr>
        <xdr:cNvPr id="647" name="直線コネクタ 646"/>
        <xdr:cNvCxnSpPr/>
      </xdr:nvCxnSpPr>
      <xdr:spPr>
        <a:xfrm flipV="1">
          <a:off x="20434300" y="146195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110870</xdr:rowOff>
    </xdr:from>
    <xdr:ext cx="469744" cy="259045"/>
    <xdr:sp macro="" textlink="">
      <xdr:nvSpPr>
        <xdr:cNvPr id="648" name="n_1aveValue【児童館】&#10;一人当たり面積"/>
        <xdr:cNvSpPr txBox="1"/>
      </xdr:nvSpPr>
      <xdr:spPr>
        <a:xfrm>
          <a:off x="21075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110870</xdr:rowOff>
    </xdr:from>
    <xdr:ext cx="469744" cy="259045"/>
    <xdr:sp macro="" textlink="">
      <xdr:nvSpPr>
        <xdr:cNvPr id="649" name="n_2aveValue【児童館】&#10;一人当たり面積"/>
        <xdr:cNvSpPr txBox="1"/>
      </xdr:nvSpPr>
      <xdr:spPr>
        <a:xfrm>
          <a:off x="20199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119034</xdr:rowOff>
    </xdr:from>
    <xdr:ext cx="469744" cy="259045"/>
    <xdr:sp macro="" textlink="">
      <xdr:nvSpPr>
        <xdr:cNvPr id="650" name="n_3aveValue【児童館】&#10;一人当たり面積"/>
        <xdr:cNvSpPr txBox="1"/>
      </xdr:nvSpPr>
      <xdr:spPr>
        <a:xfrm>
          <a:off x="19310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651" name="n_1mainValue【児童館】&#10;一人当たり面積"/>
        <xdr:cNvSpPr txBox="1"/>
      </xdr:nvSpPr>
      <xdr:spPr>
        <a:xfrm>
          <a:off x="210757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52"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3" name="テキスト ボックス 66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4" name="直線コネクタ 66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5" name="テキスト ボックス 66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6" name="直線コネクタ 66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7" name="テキスト ボックス 66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8" name="直線コネクタ 66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9" name="テキスト ボックス 66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0" name="直線コネクタ 66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1" name="テキスト ボックス 67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2" name="直線コネクタ 67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3" name="テキスト ボックス 67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677" name="直線コネクタ 676"/>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678" name="【公民館】&#10;有形固定資産減価償却率最小値テキスト"/>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679" name="直線コネクタ 678"/>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8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81" name="直線コネクタ 68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140988</xdr:rowOff>
    </xdr:from>
    <xdr:ext cx="405111" cy="259045"/>
    <xdr:sp macro="" textlink="">
      <xdr:nvSpPr>
        <xdr:cNvPr id="682" name="【公民館】&#10;有形固定資産減価償却率平均値テキスト"/>
        <xdr:cNvSpPr txBox="1"/>
      </xdr:nvSpPr>
      <xdr:spPr>
        <a:xfrm>
          <a:off x="16357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683" name="フローチャート: 判断 682"/>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84" name="フローチャート: 判断 683"/>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85" name="フローチャート: 判断 684"/>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686" name="フローチャート: 判断 685"/>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xdr:rowOff>
    </xdr:from>
    <xdr:to>
      <xdr:col>85</xdr:col>
      <xdr:colOff>177800</xdr:colOff>
      <xdr:row>103</xdr:row>
      <xdr:rowOff>107950</xdr:rowOff>
    </xdr:to>
    <xdr:sp macro="" textlink="">
      <xdr:nvSpPr>
        <xdr:cNvPr id="692" name="楕円 691"/>
        <xdr:cNvSpPr/>
      </xdr:nvSpPr>
      <xdr:spPr>
        <a:xfrm>
          <a:off x="162687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29227</xdr:rowOff>
    </xdr:from>
    <xdr:ext cx="405111" cy="259045"/>
    <xdr:sp macro="" textlink="">
      <xdr:nvSpPr>
        <xdr:cNvPr id="693" name="【公民館】&#10;有形固定資産減価償却率該当値テキスト"/>
        <xdr:cNvSpPr txBox="1"/>
      </xdr:nvSpPr>
      <xdr:spPr>
        <a:xfrm>
          <a:off x="16357600"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44450</xdr:rowOff>
    </xdr:from>
    <xdr:to>
      <xdr:col>81</xdr:col>
      <xdr:colOff>101600</xdr:colOff>
      <xdr:row>103</xdr:row>
      <xdr:rowOff>146050</xdr:rowOff>
    </xdr:to>
    <xdr:sp macro="" textlink="">
      <xdr:nvSpPr>
        <xdr:cNvPr id="694" name="楕円 693"/>
        <xdr:cNvSpPr/>
      </xdr:nvSpPr>
      <xdr:spPr>
        <a:xfrm>
          <a:off x="15430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57150</xdr:rowOff>
    </xdr:from>
    <xdr:to>
      <xdr:col>85</xdr:col>
      <xdr:colOff>127000</xdr:colOff>
      <xdr:row>103</xdr:row>
      <xdr:rowOff>95250</xdr:rowOff>
    </xdr:to>
    <xdr:cxnSp macro="">
      <xdr:nvCxnSpPr>
        <xdr:cNvPr id="695" name="直線コネクタ 694"/>
        <xdr:cNvCxnSpPr/>
      </xdr:nvCxnSpPr>
      <xdr:spPr>
        <a:xfrm flipV="1">
          <a:off x="15481300" y="1771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696" name="楕円 695"/>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95250</xdr:rowOff>
    </xdr:from>
    <xdr:to>
      <xdr:col>81</xdr:col>
      <xdr:colOff>50800</xdr:colOff>
      <xdr:row>103</xdr:row>
      <xdr:rowOff>133350</xdr:rowOff>
    </xdr:to>
    <xdr:cxnSp macro="">
      <xdr:nvCxnSpPr>
        <xdr:cNvPr id="697" name="直線コネクタ 696"/>
        <xdr:cNvCxnSpPr/>
      </xdr:nvCxnSpPr>
      <xdr:spPr>
        <a:xfrm flipV="1">
          <a:off x="14592300" y="1775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698" name="n_1aveValue【公民館】&#10;有形固定資産減価償却率"/>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699" name="n_2aveValue【公民館】&#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118763</xdr:rowOff>
    </xdr:from>
    <xdr:ext cx="405111" cy="259045"/>
    <xdr:sp macro="" textlink="">
      <xdr:nvSpPr>
        <xdr:cNvPr id="700" name="n_3aveValue【公民館】&#10;有形固定資産減価償却率"/>
        <xdr:cNvSpPr txBox="1"/>
      </xdr:nvSpPr>
      <xdr:spPr>
        <a:xfrm>
          <a:off x="13500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162577</xdr:rowOff>
    </xdr:from>
    <xdr:ext cx="405111" cy="259045"/>
    <xdr:sp macro="" textlink="">
      <xdr:nvSpPr>
        <xdr:cNvPr id="701" name="n_1mainValue【公民館】&#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702" name="n_2mainValue【公民館】&#10;有形固定資産減価償却率"/>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3" name="直線コネクタ 71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4" name="テキスト ボックス 71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5" name="直線コネクタ 71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6" name="テキスト ボックス 71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7" name="直線コネクタ 71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8" name="テキスト ボックス 71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9" name="直線コネクタ 71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0" name="テキスト ボックス 71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724" name="直線コネクタ 723"/>
        <xdr:cNvCxnSpPr/>
      </xdr:nvCxnSpPr>
      <xdr:spPr>
        <a:xfrm flipV="1">
          <a:off x="22160864" y="17115129"/>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725" name="【公民館】&#10;一人当たり面積最小値テキスト"/>
        <xdr:cNvSpPr txBox="1"/>
      </xdr:nvSpPr>
      <xdr:spPr>
        <a:xfrm>
          <a:off x="22199600" y="185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726" name="直線コネクタ 725"/>
        <xdr:cNvCxnSpPr/>
      </xdr:nvCxnSpPr>
      <xdr:spPr>
        <a:xfrm>
          <a:off x="22072600" y="1855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727" name="【公民館】&#10;一人当たり面積最大値テキスト"/>
        <xdr:cNvSpPr txBox="1"/>
      </xdr:nvSpPr>
      <xdr:spPr>
        <a:xfrm>
          <a:off x="22199600" y="168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728" name="直線コネクタ 727"/>
        <xdr:cNvCxnSpPr/>
      </xdr:nvCxnSpPr>
      <xdr:spPr>
        <a:xfrm>
          <a:off x="22072600" y="1711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729" name="【公民館】&#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30" name="フローチャート: 判断 729"/>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731" name="フローチャート: 判断 730"/>
        <xdr:cNvSpPr/>
      </xdr:nvSpPr>
      <xdr:spPr>
        <a:xfrm>
          <a:off x="21272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732" name="フローチャート: 判断 731"/>
        <xdr:cNvSpPr/>
      </xdr:nvSpPr>
      <xdr:spPr>
        <a:xfrm>
          <a:off x="20383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733" name="フローチャート: 判断 732"/>
        <xdr:cNvSpPr/>
      </xdr:nvSpPr>
      <xdr:spPr>
        <a:xfrm>
          <a:off x="19494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113640</xdr:rowOff>
    </xdr:from>
    <xdr:to>
      <xdr:col>116</xdr:col>
      <xdr:colOff>114300</xdr:colOff>
      <xdr:row>108</xdr:row>
      <xdr:rowOff>43790</xdr:rowOff>
    </xdr:to>
    <xdr:sp macro="" textlink="">
      <xdr:nvSpPr>
        <xdr:cNvPr id="739" name="楕円 738"/>
        <xdr:cNvSpPr/>
      </xdr:nvSpPr>
      <xdr:spPr>
        <a:xfrm>
          <a:off x="22110700" y="184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28567</xdr:rowOff>
    </xdr:from>
    <xdr:ext cx="469744" cy="259045"/>
    <xdr:sp macro="" textlink="">
      <xdr:nvSpPr>
        <xdr:cNvPr id="740" name="【公民館】&#10;一人当たり面積該当値テキスト"/>
        <xdr:cNvSpPr txBox="1"/>
      </xdr:nvSpPr>
      <xdr:spPr>
        <a:xfrm>
          <a:off x="22199600" y="183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115469</xdr:rowOff>
    </xdr:from>
    <xdr:to>
      <xdr:col>112</xdr:col>
      <xdr:colOff>38100</xdr:colOff>
      <xdr:row>108</xdr:row>
      <xdr:rowOff>45619</xdr:rowOff>
    </xdr:to>
    <xdr:sp macro="" textlink="">
      <xdr:nvSpPr>
        <xdr:cNvPr id="741" name="楕円 740"/>
        <xdr:cNvSpPr/>
      </xdr:nvSpPr>
      <xdr:spPr>
        <a:xfrm>
          <a:off x="21272500" y="184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164440</xdr:rowOff>
    </xdr:from>
    <xdr:to>
      <xdr:col>116</xdr:col>
      <xdr:colOff>63500</xdr:colOff>
      <xdr:row>107</xdr:row>
      <xdr:rowOff>166269</xdr:rowOff>
    </xdr:to>
    <xdr:cxnSp macro="">
      <xdr:nvCxnSpPr>
        <xdr:cNvPr id="742" name="直線コネクタ 741"/>
        <xdr:cNvCxnSpPr/>
      </xdr:nvCxnSpPr>
      <xdr:spPr>
        <a:xfrm flipV="1">
          <a:off x="21323300" y="1850959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116382</xdr:rowOff>
    </xdr:from>
    <xdr:to>
      <xdr:col>107</xdr:col>
      <xdr:colOff>101600</xdr:colOff>
      <xdr:row>108</xdr:row>
      <xdr:rowOff>46532</xdr:rowOff>
    </xdr:to>
    <xdr:sp macro="" textlink="">
      <xdr:nvSpPr>
        <xdr:cNvPr id="743" name="楕円 742"/>
        <xdr:cNvSpPr/>
      </xdr:nvSpPr>
      <xdr:spPr>
        <a:xfrm>
          <a:off x="20383500" y="184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166269</xdr:rowOff>
    </xdr:from>
    <xdr:to>
      <xdr:col>111</xdr:col>
      <xdr:colOff>177800</xdr:colOff>
      <xdr:row>107</xdr:row>
      <xdr:rowOff>167182</xdr:rowOff>
    </xdr:to>
    <xdr:cxnSp macro="">
      <xdr:nvCxnSpPr>
        <xdr:cNvPr id="744" name="直線コネクタ 743"/>
        <xdr:cNvCxnSpPr/>
      </xdr:nvCxnSpPr>
      <xdr:spPr>
        <a:xfrm flipV="1">
          <a:off x="20434300" y="1851141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17797</xdr:rowOff>
    </xdr:from>
    <xdr:ext cx="469744" cy="259045"/>
    <xdr:sp macro="" textlink="">
      <xdr:nvSpPr>
        <xdr:cNvPr id="745" name="n_1aveValue【公民館】&#10;一人当たり面積"/>
        <xdr:cNvSpPr txBox="1"/>
      </xdr:nvSpPr>
      <xdr:spPr>
        <a:xfrm>
          <a:off x="21075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34256</xdr:rowOff>
    </xdr:from>
    <xdr:ext cx="469744" cy="259045"/>
    <xdr:sp macro="" textlink="">
      <xdr:nvSpPr>
        <xdr:cNvPr id="746" name="n_2aveValue【公民館】&#10;一人当たり面積"/>
        <xdr:cNvSpPr txBox="1"/>
      </xdr:nvSpPr>
      <xdr:spPr>
        <a:xfrm>
          <a:off x="20199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14597</xdr:rowOff>
    </xdr:from>
    <xdr:ext cx="469744" cy="259045"/>
    <xdr:sp macro="" textlink="">
      <xdr:nvSpPr>
        <xdr:cNvPr id="747" name="n_3aveValue【公民館】&#10;一人当たり面積"/>
        <xdr:cNvSpPr txBox="1"/>
      </xdr:nvSpPr>
      <xdr:spPr>
        <a:xfrm>
          <a:off x="19310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36746</xdr:rowOff>
    </xdr:from>
    <xdr:ext cx="469744" cy="259045"/>
    <xdr:sp macro="" textlink="">
      <xdr:nvSpPr>
        <xdr:cNvPr id="748" name="n_1mainValue【公民館】&#10;一人当たり面積"/>
        <xdr:cNvSpPr txBox="1"/>
      </xdr:nvSpPr>
      <xdr:spPr>
        <a:xfrm>
          <a:off x="210757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37659</xdr:rowOff>
    </xdr:from>
    <xdr:ext cx="469744" cy="259045"/>
    <xdr:sp macro="" textlink="">
      <xdr:nvSpPr>
        <xdr:cNvPr id="749" name="n_2mainValue【公民館】&#10;一人当たり面積"/>
        <xdr:cNvSpPr txBox="1"/>
      </xdr:nvSpPr>
      <xdr:spPr>
        <a:xfrm>
          <a:off x="20199427" y="1855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道路、橋梁・トンネル、公民館については類似団体との差はほとんど見られない。認定こども園・幼稚園・保育所は老朽化が著し</a:t>
          </a:r>
          <a:r>
            <a:rPr kumimoji="1" lang="ja-JP" altLang="en-US" sz="1100">
              <a:solidFill>
                <a:schemeClr val="dk1"/>
              </a:solidFill>
              <a:effectLst/>
              <a:latin typeface="+mn-lt"/>
              <a:ea typeface="+mn-ea"/>
              <a:cs typeface="+mn-cs"/>
            </a:rPr>
            <a:t>いが</a:t>
          </a:r>
          <a:r>
            <a:rPr kumimoji="1" lang="ja-JP" altLang="ja-JP" sz="1100">
              <a:solidFill>
                <a:schemeClr val="dk1"/>
              </a:solidFill>
              <a:effectLst/>
              <a:latin typeface="+mn-lt"/>
              <a:ea typeface="+mn-ea"/>
              <a:cs typeface="+mn-cs"/>
            </a:rPr>
            <a:t>順次改築</a:t>
          </a:r>
          <a:r>
            <a:rPr kumimoji="1" lang="ja-JP" altLang="en-US" sz="1100">
              <a:solidFill>
                <a:schemeClr val="dk1"/>
              </a:solidFill>
              <a:effectLst/>
              <a:latin typeface="+mn-lt"/>
              <a:ea typeface="+mn-ea"/>
              <a:cs typeface="+mn-cs"/>
            </a:rPr>
            <a:t>しているところである</a:t>
          </a:r>
          <a:r>
            <a:rPr kumimoji="1" lang="ja-JP" altLang="ja-JP" sz="1100">
              <a:solidFill>
                <a:schemeClr val="dk1"/>
              </a:solidFill>
              <a:effectLst/>
              <a:latin typeface="+mn-lt"/>
              <a:ea typeface="+mn-ea"/>
              <a:cs typeface="+mn-cs"/>
            </a:rPr>
            <a:t>。学校施設は児童数の減少により</a:t>
          </a:r>
          <a:r>
            <a:rPr kumimoji="1" lang="ja-JP" altLang="en-US" sz="1100">
              <a:solidFill>
                <a:schemeClr val="dk1"/>
              </a:solidFill>
              <a:effectLst/>
              <a:latin typeface="+mn-lt"/>
              <a:ea typeface="+mn-ea"/>
              <a:cs typeface="+mn-cs"/>
            </a:rPr>
            <a:t>一人</a:t>
          </a:r>
          <a:r>
            <a:rPr kumimoji="1" lang="ja-JP" altLang="ja-JP" sz="1100">
              <a:solidFill>
                <a:schemeClr val="dk1"/>
              </a:solidFill>
              <a:effectLst/>
              <a:latin typeface="+mn-lt"/>
              <a:ea typeface="+mn-ea"/>
              <a:cs typeface="+mn-cs"/>
            </a:rPr>
            <a:t>当たり面積が過大となっているため統合等を検討する。公営住宅は老朽化した住宅を改築・集約し効率的に運用し除却を進める。児童館については</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新築し</a:t>
          </a:r>
          <a:r>
            <a:rPr kumimoji="1" lang="ja-JP" altLang="en-US" sz="1100">
              <a:solidFill>
                <a:schemeClr val="dk1"/>
              </a:solidFill>
              <a:effectLst/>
              <a:latin typeface="+mn-lt"/>
              <a:ea typeface="+mn-ea"/>
              <a:cs typeface="+mn-cs"/>
            </a:rPr>
            <a:t>一人当たり面積が改善された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12,132
11,918
992.14
12,037,052
11,874,531
68,465
6,367,848
14,982,778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48441</xdr:rowOff>
    </xdr:to>
    <xdr:cxnSp macro="">
      <xdr:nvCxnSpPr>
        <xdr:cNvPr id="57" name="直線コネクタ 56"/>
        <xdr:cNvCxnSpPr/>
      </xdr:nvCxnSpPr>
      <xdr:spPr>
        <a:xfrm flipV="1">
          <a:off x="4634865" y="5660572"/>
          <a:ext cx="0" cy="158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2" name="【図書館】&#10;有形固定資産減価償却率平均値テキスト"/>
        <xdr:cNvSpPr txBox="1"/>
      </xdr:nvSpPr>
      <xdr:spPr>
        <a:xfrm>
          <a:off x="4673600" y="645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3" name="フローチャート: 判断 62"/>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138067</xdr:rowOff>
    </xdr:from>
    <xdr:to>
      <xdr:col>20</xdr:col>
      <xdr:colOff>38100</xdr:colOff>
      <xdr:row>38</xdr:row>
      <xdr:rowOff>68218</xdr:rowOff>
    </xdr:to>
    <xdr:sp macro="" textlink="">
      <xdr:nvSpPr>
        <xdr:cNvPr id="64" name="フローチャート: 判断 63"/>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152763</xdr:rowOff>
    </xdr:from>
    <xdr:to>
      <xdr:col>15</xdr:col>
      <xdr:colOff>101600</xdr:colOff>
      <xdr:row>38</xdr:row>
      <xdr:rowOff>82913</xdr:rowOff>
    </xdr:to>
    <xdr:sp macro="" textlink="">
      <xdr:nvSpPr>
        <xdr:cNvPr id="65" name="フローチャート: 判断 64"/>
        <xdr:cNvSpPr/>
      </xdr:nvSpPr>
      <xdr:spPr>
        <a:xfrm>
          <a:off x="2857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7438</xdr:rowOff>
    </xdr:from>
    <xdr:to>
      <xdr:col>10</xdr:col>
      <xdr:colOff>165100</xdr:colOff>
      <xdr:row>38</xdr:row>
      <xdr:rowOff>109038</xdr:rowOff>
    </xdr:to>
    <xdr:sp macro="" textlink="">
      <xdr:nvSpPr>
        <xdr:cNvPr id="66" name="フローチャート: 判断 65"/>
        <xdr:cNvSpPr/>
      </xdr:nvSpPr>
      <xdr:spPr>
        <a:xfrm>
          <a:off x="1968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54792</xdr:rowOff>
    </xdr:from>
    <xdr:to>
      <xdr:col>24</xdr:col>
      <xdr:colOff>114300</xdr:colOff>
      <xdr:row>36</xdr:row>
      <xdr:rowOff>156392</xdr:rowOff>
    </xdr:to>
    <xdr:sp macro="" textlink="">
      <xdr:nvSpPr>
        <xdr:cNvPr id="72" name="楕円 71"/>
        <xdr:cNvSpPr/>
      </xdr:nvSpPr>
      <xdr:spPr>
        <a:xfrm>
          <a:off x="45847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77669</xdr:rowOff>
    </xdr:from>
    <xdr:ext cx="405111" cy="259045"/>
    <xdr:sp macro="" textlink="">
      <xdr:nvSpPr>
        <xdr:cNvPr id="73" name="【図書館】&#10;有形固定資産減価償却率該当値テキスト"/>
        <xdr:cNvSpPr txBox="1"/>
      </xdr:nvSpPr>
      <xdr:spPr>
        <a:xfrm>
          <a:off x="4673600" y="607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4" name="楕円 73"/>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105592</xdr:rowOff>
    </xdr:from>
    <xdr:to>
      <xdr:col>24</xdr:col>
      <xdr:colOff>63500</xdr:colOff>
      <xdr:row>36</xdr:row>
      <xdr:rowOff>141514</xdr:rowOff>
    </xdr:to>
    <xdr:cxnSp macro="">
      <xdr:nvCxnSpPr>
        <xdr:cNvPr id="75" name="直線コネクタ 74"/>
        <xdr:cNvCxnSpPr/>
      </xdr:nvCxnSpPr>
      <xdr:spPr>
        <a:xfrm flipV="1">
          <a:off x="3797300" y="62777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126637</xdr:rowOff>
    </xdr:from>
    <xdr:to>
      <xdr:col>15</xdr:col>
      <xdr:colOff>101600</xdr:colOff>
      <xdr:row>37</xdr:row>
      <xdr:rowOff>56787</xdr:rowOff>
    </xdr:to>
    <xdr:sp macro="" textlink="">
      <xdr:nvSpPr>
        <xdr:cNvPr id="76" name="楕円 75"/>
        <xdr:cNvSpPr/>
      </xdr:nvSpPr>
      <xdr:spPr>
        <a:xfrm>
          <a:off x="2857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37</xdr:row>
      <xdr:rowOff>5987</xdr:rowOff>
    </xdr:to>
    <xdr:cxnSp macro="">
      <xdr:nvCxnSpPr>
        <xdr:cNvPr id="77" name="直線コネクタ 76"/>
        <xdr:cNvCxnSpPr/>
      </xdr:nvCxnSpPr>
      <xdr:spPr>
        <a:xfrm flipV="1">
          <a:off x="2908300" y="63137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59344</xdr:rowOff>
    </xdr:from>
    <xdr:ext cx="405111" cy="259045"/>
    <xdr:sp macro="" textlink="">
      <xdr:nvSpPr>
        <xdr:cNvPr id="78" name="n_1aveValue【図書館】&#10;有形固定資産減価償却率"/>
        <xdr:cNvSpPr txBox="1"/>
      </xdr:nvSpPr>
      <xdr:spPr>
        <a:xfrm>
          <a:off x="3582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74040</xdr:rowOff>
    </xdr:from>
    <xdr:ext cx="405111" cy="259045"/>
    <xdr:sp macro="" textlink="">
      <xdr:nvSpPr>
        <xdr:cNvPr id="79" name="n_2aveValue【図書館】&#10;有形固定資産減価償却率"/>
        <xdr:cNvSpPr txBox="1"/>
      </xdr:nvSpPr>
      <xdr:spPr>
        <a:xfrm>
          <a:off x="2705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125566</xdr:rowOff>
    </xdr:from>
    <xdr:ext cx="405111" cy="259045"/>
    <xdr:sp macro="" textlink="">
      <xdr:nvSpPr>
        <xdr:cNvPr id="80" name="n_3aveValue【図書館】&#10;有形固定資産減価償却率"/>
        <xdr:cNvSpPr txBox="1"/>
      </xdr:nvSpPr>
      <xdr:spPr>
        <a:xfrm>
          <a:off x="1816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1" name="n_1mainValue【図書館】&#10;有形固定資産減価償却率"/>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2" name="n_2mainValue【図書館】&#10;有形固定資産減価償却率"/>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150495</xdr:rowOff>
    </xdr:from>
    <xdr:to>
      <xdr:col>54</xdr:col>
      <xdr:colOff>189865</xdr:colOff>
      <xdr:row>40</xdr:row>
      <xdr:rowOff>93345</xdr:rowOff>
    </xdr:to>
    <xdr:cxnSp macro="">
      <xdr:nvCxnSpPr>
        <xdr:cNvPr id="102" name="直線コネクタ 101"/>
        <xdr:cNvCxnSpPr/>
      </xdr:nvCxnSpPr>
      <xdr:spPr>
        <a:xfrm flipV="1">
          <a:off x="10476865" y="580834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97172</xdr:rowOff>
    </xdr:from>
    <xdr:ext cx="469744" cy="259045"/>
    <xdr:sp macro="" textlink="">
      <xdr:nvSpPr>
        <xdr:cNvPr id="103" name="【図書館】&#10;一人当たり面積最小値テキスト"/>
        <xdr:cNvSpPr txBox="1"/>
      </xdr:nvSpPr>
      <xdr:spPr>
        <a:xfrm>
          <a:off x="10515600" y="69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93345</xdr:rowOff>
    </xdr:from>
    <xdr:to>
      <xdr:col>55</xdr:col>
      <xdr:colOff>88900</xdr:colOff>
      <xdr:row>40</xdr:row>
      <xdr:rowOff>93345</xdr:rowOff>
    </xdr:to>
    <xdr:cxnSp macro="">
      <xdr:nvCxnSpPr>
        <xdr:cNvPr id="104" name="直線コネクタ 103"/>
        <xdr:cNvCxnSpPr/>
      </xdr:nvCxnSpPr>
      <xdr:spPr>
        <a:xfrm>
          <a:off x="10388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97172</xdr:rowOff>
    </xdr:from>
    <xdr:ext cx="469744" cy="259045"/>
    <xdr:sp macro="" textlink="">
      <xdr:nvSpPr>
        <xdr:cNvPr id="105" name="【図書館】&#10;一人当たり面積最大値テキスト"/>
        <xdr:cNvSpPr txBox="1"/>
      </xdr:nvSpPr>
      <xdr:spPr>
        <a:xfrm>
          <a:off x="10515600"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150495</xdr:rowOff>
    </xdr:from>
    <xdr:to>
      <xdr:col>55</xdr:col>
      <xdr:colOff>88900</xdr:colOff>
      <xdr:row>33</xdr:row>
      <xdr:rowOff>150495</xdr:rowOff>
    </xdr:to>
    <xdr:cxnSp macro="">
      <xdr:nvCxnSpPr>
        <xdr:cNvPr id="106" name="直線コネクタ 105"/>
        <xdr:cNvCxnSpPr/>
      </xdr:nvCxnSpPr>
      <xdr:spPr>
        <a:xfrm>
          <a:off x="10388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89552</xdr:rowOff>
    </xdr:from>
    <xdr:ext cx="469744" cy="259045"/>
    <xdr:sp macro="" textlink="">
      <xdr:nvSpPr>
        <xdr:cNvPr id="107" name="【図書館】&#10;一人当たり面積平均値テキスト"/>
        <xdr:cNvSpPr txBox="1"/>
      </xdr:nvSpPr>
      <xdr:spPr>
        <a:xfrm>
          <a:off x="10515600" y="643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108" name="フローチャート: 判断 107"/>
        <xdr:cNvSpPr/>
      </xdr:nvSpPr>
      <xdr:spPr>
        <a:xfrm>
          <a:off x="10426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99695</xdr:rowOff>
    </xdr:from>
    <xdr:to>
      <xdr:col>50</xdr:col>
      <xdr:colOff>165100</xdr:colOff>
      <xdr:row>38</xdr:row>
      <xdr:rowOff>29845</xdr:rowOff>
    </xdr:to>
    <xdr:sp macro="" textlink="">
      <xdr:nvSpPr>
        <xdr:cNvPr id="109" name="フローチャート: 判断 108"/>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76835</xdr:rowOff>
    </xdr:from>
    <xdr:to>
      <xdr:col>46</xdr:col>
      <xdr:colOff>38100</xdr:colOff>
      <xdr:row>38</xdr:row>
      <xdr:rowOff>6985</xdr:rowOff>
    </xdr:to>
    <xdr:sp macro="" textlink="">
      <xdr:nvSpPr>
        <xdr:cNvPr id="110" name="フローチャート: 判断 109"/>
        <xdr:cNvSpPr/>
      </xdr:nvSpPr>
      <xdr:spPr>
        <a:xfrm>
          <a:off x="869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111125</xdr:rowOff>
    </xdr:from>
    <xdr:to>
      <xdr:col>41</xdr:col>
      <xdr:colOff>101600</xdr:colOff>
      <xdr:row>38</xdr:row>
      <xdr:rowOff>41275</xdr:rowOff>
    </xdr:to>
    <xdr:sp macro="" textlink="">
      <xdr:nvSpPr>
        <xdr:cNvPr id="111" name="フローチャート: 判断 110"/>
        <xdr:cNvSpPr/>
      </xdr:nvSpPr>
      <xdr:spPr>
        <a:xfrm>
          <a:off x="781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99695</xdr:rowOff>
    </xdr:from>
    <xdr:to>
      <xdr:col>55</xdr:col>
      <xdr:colOff>50800</xdr:colOff>
      <xdr:row>34</xdr:row>
      <xdr:rowOff>29845</xdr:rowOff>
    </xdr:to>
    <xdr:sp macro="" textlink="">
      <xdr:nvSpPr>
        <xdr:cNvPr id="117" name="楕円 116"/>
        <xdr:cNvSpPr/>
      </xdr:nvSpPr>
      <xdr:spPr>
        <a:xfrm>
          <a:off x="10426700"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52722</xdr:rowOff>
    </xdr:from>
    <xdr:ext cx="469744" cy="259045"/>
    <xdr:sp macro="" textlink="">
      <xdr:nvSpPr>
        <xdr:cNvPr id="118" name="【図書館】&#10;一人当たり面積該当値テキスト"/>
        <xdr:cNvSpPr txBox="1"/>
      </xdr:nvSpPr>
      <xdr:spPr>
        <a:xfrm>
          <a:off x="10515600" y="571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122555</xdr:rowOff>
    </xdr:from>
    <xdr:to>
      <xdr:col>50</xdr:col>
      <xdr:colOff>165100</xdr:colOff>
      <xdr:row>34</xdr:row>
      <xdr:rowOff>52705</xdr:rowOff>
    </xdr:to>
    <xdr:sp macro="" textlink="">
      <xdr:nvSpPr>
        <xdr:cNvPr id="119" name="楕円 118"/>
        <xdr:cNvSpPr/>
      </xdr:nvSpPr>
      <xdr:spPr>
        <a:xfrm>
          <a:off x="9588500" y="57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150495</xdr:rowOff>
    </xdr:from>
    <xdr:to>
      <xdr:col>55</xdr:col>
      <xdr:colOff>0</xdr:colOff>
      <xdr:row>34</xdr:row>
      <xdr:rowOff>1905</xdr:rowOff>
    </xdr:to>
    <xdr:cxnSp macro="">
      <xdr:nvCxnSpPr>
        <xdr:cNvPr id="120" name="直線コネクタ 119"/>
        <xdr:cNvCxnSpPr/>
      </xdr:nvCxnSpPr>
      <xdr:spPr>
        <a:xfrm flipV="1">
          <a:off x="9639300" y="58083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139700</xdr:rowOff>
    </xdr:from>
    <xdr:to>
      <xdr:col>46</xdr:col>
      <xdr:colOff>38100</xdr:colOff>
      <xdr:row>34</xdr:row>
      <xdr:rowOff>69850</xdr:rowOff>
    </xdr:to>
    <xdr:sp macro="" textlink="">
      <xdr:nvSpPr>
        <xdr:cNvPr id="121" name="楕円 120"/>
        <xdr:cNvSpPr/>
      </xdr:nvSpPr>
      <xdr:spPr>
        <a:xfrm>
          <a:off x="8699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1905</xdr:rowOff>
    </xdr:from>
    <xdr:to>
      <xdr:col>50</xdr:col>
      <xdr:colOff>114300</xdr:colOff>
      <xdr:row>34</xdr:row>
      <xdr:rowOff>19050</xdr:rowOff>
    </xdr:to>
    <xdr:cxnSp macro="">
      <xdr:nvCxnSpPr>
        <xdr:cNvPr id="122" name="直線コネクタ 121"/>
        <xdr:cNvCxnSpPr/>
      </xdr:nvCxnSpPr>
      <xdr:spPr>
        <a:xfrm flipV="1">
          <a:off x="8750300" y="58312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20972</xdr:rowOff>
    </xdr:from>
    <xdr:ext cx="469744" cy="259045"/>
    <xdr:sp macro="" textlink="">
      <xdr:nvSpPr>
        <xdr:cNvPr id="123" name="n_1aveValue【図書館】&#10;一人当たり面積"/>
        <xdr:cNvSpPr txBox="1"/>
      </xdr:nvSpPr>
      <xdr:spPr>
        <a:xfrm>
          <a:off x="9391727"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169562</xdr:rowOff>
    </xdr:from>
    <xdr:ext cx="469744" cy="259045"/>
    <xdr:sp macro="" textlink="">
      <xdr:nvSpPr>
        <xdr:cNvPr id="124" name="n_2aveValue【図書館】&#10;一人当たり面積"/>
        <xdr:cNvSpPr txBox="1"/>
      </xdr:nvSpPr>
      <xdr:spPr>
        <a:xfrm>
          <a:off x="8515427" y="651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57802</xdr:rowOff>
    </xdr:from>
    <xdr:ext cx="469744" cy="259045"/>
    <xdr:sp macro="" textlink="">
      <xdr:nvSpPr>
        <xdr:cNvPr id="125" name="n_3aveValue【図書館】&#10;一人当たり面積"/>
        <xdr:cNvSpPr txBox="1"/>
      </xdr:nvSpPr>
      <xdr:spPr>
        <a:xfrm>
          <a:off x="7626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69232</xdr:rowOff>
    </xdr:from>
    <xdr:ext cx="469744" cy="259045"/>
    <xdr:sp macro="" textlink="">
      <xdr:nvSpPr>
        <xdr:cNvPr id="126" name="n_1mainValue【図書館】&#10;一人当たり面積"/>
        <xdr:cNvSpPr txBox="1"/>
      </xdr:nvSpPr>
      <xdr:spPr>
        <a:xfrm>
          <a:off x="9391727" y="555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86377</xdr:rowOff>
    </xdr:from>
    <xdr:ext cx="469744" cy="259045"/>
    <xdr:sp macro="" textlink="">
      <xdr:nvSpPr>
        <xdr:cNvPr id="127" name="n_2mainValue【図書館】&#10;一人当たり面積"/>
        <xdr:cNvSpPr txBox="1"/>
      </xdr:nvSpPr>
      <xdr:spPr>
        <a:xfrm>
          <a:off x="8515427" y="55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153" name="直線コネクタ 152"/>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154" name="【体育館・プール】&#10;有形固定資産減価償却率最小値テキスト"/>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155" name="直線コネクタ 154"/>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156" name="【体育館・プール】&#10;有形固定資産減価償却率最大値テキスト"/>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157" name="直線コネクタ 156"/>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30497</xdr:rowOff>
    </xdr:from>
    <xdr:ext cx="405111" cy="259045"/>
    <xdr:sp macro="" textlink="">
      <xdr:nvSpPr>
        <xdr:cNvPr id="158" name="【体育館・プール】&#10;有形固定資産減価償却率平均値テキスト"/>
        <xdr:cNvSpPr txBox="1"/>
      </xdr:nvSpPr>
      <xdr:spPr>
        <a:xfrm>
          <a:off x="4673600" y="997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59" name="フローチャート: 判断 158"/>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160" name="フローチャート: 判断 159"/>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132080</xdr:rowOff>
    </xdr:from>
    <xdr:to>
      <xdr:col>15</xdr:col>
      <xdr:colOff>101600</xdr:colOff>
      <xdr:row>58</xdr:row>
      <xdr:rowOff>62230</xdr:rowOff>
    </xdr:to>
    <xdr:sp macro="" textlink="">
      <xdr:nvSpPr>
        <xdr:cNvPr id="161" name="フローチャート: 判断 160"/>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47172</xdr:rowOff>
    </xdr:from>
    <xdr:to>
      <xdr:col>10</xdr:col>
      <xdr:colOff>165100</xdr:colOff>
      <xdr:row>58</xdr:row>
      <xdr:rowOff>148772</xdr:rowOff>
    </xdr:to>
    <xdr:sp macro="" textlink="">
      <xdr:nvSpPr>
        <xdr:cNvPr id="162" name="フローチャート: 判断 161"/>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171269</xdr:rowOff>
    </xdr:from>
    <xdr:to>
      <xdr:col>24</xdr:col>
      <xdr:colOff>114300</xdr:colOff>
      <xdr:row>57</xdr:row>
      <xdr:rowOff>101419</xdr:rowOff>
    </xdr:to>
    <xdr:sp macro="" textlink="">
      <xdr:nvSpPr>
        <xdr:cNvPr id="168" name="楕円 167"/>
        <xdr:cNvSpPr/>
      </xdr:nvSpPr>
      <xdr:spPr>
        <a:xfrm>
          <a:off x="45847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22696</xdr:rowOff>
    </xdr:from>
    <xdr:ext cx="405111" cy="259045"/>
    <xdr:sp macro="" textlink="">
      <xdr:nvSpPr>
        <xdr:cNvPr id="169" name="【体育館・プール】&#10;有形固定資産減価償却率該当値テキスト"/>
        <xdr:cNvSpPr txBox="1"/>
      </xdr:nvSpPr>
      <xdr:spPr>
        <a:xfrm>
          <a:off x="4673600" y="962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32476</xdr:rowOff>
    </xdr:from>
    <xdr:to>
      <xdr:col>20</xdr:col>
      <xdr:colOff>38100</xdr:colOff>
      <xdr:row>57</xdr:row>
      <xdr:rowOff>134076</xdr:rowOff>
    </xdr:to>
    <xdr:sp macro="" textlink="">
      <xdr:nvSpPr>
        <xdr:cNvPr id="170" name="楕円 169"/>
        <xdr:cNvSpPr/>
      </xdr:nvSpPr>
      <xdr:spPr>
        <a:xfrm>
          <a:off x="3746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50619</xdr:rowOff>
    </xdr:from>
    <xdr:to>
      <xdr:col>24</xdr:col>
      <xdr:colOff>63500</xdr:colOff>
      <xdr:row>57</xdr:row>
      <xdr:rowOff>83276</xdr:rowOff>
    </xdr:to>
    <xdr:cxnSp macro="">
      <xdr:nvCxnSpPr>
        <xdr:cNvPr id="171" name="直線コネクタ 170"/>
        <xdr:cNvCxnSpPr/>
      </xdr:nvCxnSpPr>
      <xdr:spPr>
        <a:xfrm flipV="1">
          <a:off x="3797300" y="98232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56969</xdr:rowOff>
    </xdr:from>
    <xdr:to>
      <xdr:col>15</xdr:col>
      <xdr:colOff>101600</xdr:colOff>
      <xdr:row>57</xdr:row>
      <xdr:rowOff>158569</xdr:rowOff>
    </xdr:to>
    <xdr:sp macro="" textlink="">
      <xdr:nvSpPr>
        <xdr:cNvPr id="172" name="楕円 171"/>
        <xdr:cNvSpPr/>
      </xdr:nvSpPr>
      <xdr:spPr>
        <a:xfrm>
          <a:off x="2857500" y="98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83276</xdr:rowOff>
    </xdr:from>
    <xdr:to>
      <xdr:col>19</xdr:col>
      <xdr:colOff>177800</xdr:colOff>
      <xdr:row>57</xdr:row>
      <xdr:rowOff>107769</xdr:rowOff>
    </xdr:to>
    <xdr:cxnSp macro="">
      <xdr:nvCxnSpPr>
        <xdr:cNvPr id="173" name="直線コネクタ 172"/>
        <xdr:cNvCxnSpPr/>
      </xdr:nvCxnSpPr>
      <xdr:spPr>
        <a:xfrm flipV="1">
          <a:off x="2908300" y="98559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38661</xdr:rowOff>
    </xdr:from>
    <xdr:ext cx="405111" cy="259045"/>
    <xdr:sp macro="" textlink="">
      <xdr:nvSpPr>
        <xdr:cNvPr id="174" name="n_1aveValue【体育館・プール】&#10;有形固定資産減価償却率"/>
        <xdr:cNvSpPr txBox="1"/>
      </xdr:nvSpPr>
      <xdr:spPr>
        <a:xfrm>
          <a:off x="3582044" y="998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53357</xdr:rowOff>
    </xdr:from>
    <xdr:ext cx="405111" cy="259045"/>
    <xdr:sp macro="" textlink="">
      <xdr:nvSpPr>
        <xdr:cNvPr id="175" name="n_2aveValue【体育館・プール】&#10;有形固定資産減価償却率"/>
        <xdr:cNvSpPr txBox="1"/>
      </xdr:nvSpPr>
      <xdr:spPr>
        <a:xfrm>
          <a:off x="2705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165299</xdr:rowOff>
    </xdr:from>
    <xdr:ext cx="405111" cy="259045"/>
    <xdr:sp macro="" textlink="">
      <xdr:nvSpPr>
        <xdr:cNvPr id="176" name="n_3aveValue【体育館・プール】&#10;有形固定資産減価償却率"/>
        <xdr:cNvSpPr txBox="1"/>
      </xdr:nvSpPr>
      <xdr:spPr>
        <a:xfrm>
          <a:off x="1816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150603</xdr:rowOff>
    </xdr:from>
    <xdr:ext cx="405111" cy="259045"/>
    <xdr:sp macro="" textlink="">
      <xdr:nvSpPr>
        <xdr:cNvPr id="177" name="n_1mainValue【体育館・プール】&#10;有形固定資産減価償却率"/>
        <xdr:cNvSpPr txBox="1"/>
      </xdr:nvSpPr>
      <xdr:spPr>
        <a:xfrm>
          <a:off x="35820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3646</xdr:rowOff>
    </xdr:from>
    <xdr:ext cx="405111" cy="259045"/>
    <xdr:sp macro="" textlink="">
      <xdr:nvSpPr>
        <xdr:cNvPr id="178" name="n_2mainValue【体育館・プール】&#10;有形固定資産減価償却率"/>
        <xdr:cNvSpPr txBox="1"/>
      </xdr:nvSpPr>
      <xdr:spPr>
        <a:xfrm>
          <a:off x="2705744" y="960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202" name="直線コネクタ 201"/>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203"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204" name="直線コネクタ 203"/>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205" name="【体育館・プール】&#10;一人当たり面積最大値テキスト"/>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206" name="直線コネクタ 205"/>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15511</xdr:rowOff>
    </xdr:from>
    <xdr:ext cx="469744" cy="259045"/>
    <xdr:sp macro="" textlink="">
      <xdr:nvSpPr>
        <xdr:cNvPr id="207" name="【体育館・プール】&#10;一人当たり面積平均値テキスト"/>
        <xdr:cNvSpPr txBox="1"/>
      </xdr:nvSpPr>
      <xdr:spPr>
        <a:xfrm>
          <a:off x="10515600" y="10473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208" name="フローチャート: 判断 207"/>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209" name="フローチャート: 判断 208"/>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23876</xdr:rowOff>
    </xdr:from>
    <xdr:to>
      <xdr:col>46</xdr:col>
      <xdr:colOff>38100</xdr:colOff>
      <xdr:row>62</xdr:row>
      <xdr:rowOff>125476</xdr:rowOff>
    </xdr:to>
    <xdr:sp macro="" textlink="">
      <xdr:nvSpPr>
        <xdr:cNvPr id="210" name="フローチャート: 判断 209"/>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26162</xdr:rowOff>
    </xdr:from>
    <xdr:to>
      <xdr:col>41</xdr:col>
      <xdr:colOff>101600</xdr:colOff>
      <xdr:row>62</xdr:row>
      <xdr:rowOff>127762</xdr:rowOff>
    </xdr:to>
    <xdr:sp macro="" textlink="">
      <xdr:nvSpPr>
        <xdr:cNvPr id="211" name="フローチャート: 判断 210"/>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39878</xdr:rowOff>
    </xdr:from>
    <xdr:to>
      <xdr:col>55</xdr:col>
      <xdr:colOff>50800</xdr:colOff>
      <xdr:row>62</xdr:row>
      <xdr:rowOff>141478</xdr:rowOff>
    </xdr:to>
    <xdr:sp macro="" textlink="">
      <xdr:nvSpPr>
        <xdr:cNvPr id="217" name="楕円 216"/>
        <xdr:cNvSpPr/>
      </xdr:nvSpPr>
      <xdr:spPr>
        <a:xfrm>
          <a:off x="10426700" y="106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18305</xdr:rowOff>
    </xdr:from>
    <xdr:ext cx="469744" cy="259045"/>
    <xdr:sp macro="" textlink="">
      <xdr:nvSpPr>
        <xdr:cNvPr id="218" name="【体育館・プール】&#10;一人当たり面積該当値テキスト"/>
        <xdr:cNvSpPr txBox="1"/>
      </xdr:nvSpPr>
      <xdr:spPr>
        <a:xfrm>
          <a:off x="10515600" y="1064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45974</xdr:rowOff>
    </xdr:from>
    <xdr:to>
      <xdr:col>50</xdr:col>
      <xdr:colOff>165100</xdr:colOff>
      <xdr:row>62</xdr:row>
      <xdr:rowOff>147574</xdr:rowOff>
    </xdr:to>
    <xdr:sp macro="" textlink="">
      <xdr:nvSpPr>
        <xdr:cNvPr id="219" name="楕円 218"/>
        <xdr:cNvSpPr/>
      </xdr:nvSpPr>
      <xdr:spPr>
        <a:xfrm>
          <a:off x="9588500" y="1067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90678</xdr:rowOff>
    </xdr:from>
    <xdr:to>
      <xdr:col>55</xdr:col>
      <xdr:colOff>0</xdr:colOff>
      <xdr:row>62</xdr:row>
      <xdr:rowOff>96774</xdr:rowOff>
    </xdr:to>
    <xdr:cxnSp macro="">
      <xdr:nvCxnSpPr>
        <xdr:cNvPr id="220" name="直線コネクタ 219"/>
        <xdr:cNvCxnSpPr/>
      </xdr:nvCxnSpPr>
      <xdr:spPr>
        <a:xfrm flipV="1">
          <a:off x="9639300" y="1072057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49784</xdr:rowOff>
    </xdr:from>
    <xdr:to>
      <xdr:col>46</xdr:col>
      <xdr:colOff>38100</xdr:colOff>
      <xdr:row>62</xdr:row>
      <xdr:rowOff>151384</xdr:rowOff>
    </xdr:to>
    <xdr:sp macro="" textlink="">
      <xdr:nvSpPr>
        <xdr:cNvPr id="221" name="楕円 220"/>
        <xdr:cNvSpPr/>
      </xdr:nvSpPr>
      <xdr:spPr>
        <a:xfrm>
          <a:off x="8699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96774</xdr:rowOff>
    </xdr:from>
    <xdr:to>
      <xdr:col>50</xdr:col>
      <xdr:colOff>114300</xdr:colOff>
      <xdr:row>62</xdr:row>
      <xdr:rowOff>100584</xdr:rowOff>
    </xdr:to>
    <xdr:cxnSp macro="">
      <xdr:nvCxnSpPr>
        <xdr:cNvPr id="222" name="直線コネクタ 221"/>
        <xdr:cNvCxnSpPr/>
      </xdr:nvCxnSpPr>
      <xdr:spPr>
        <a:xfrm flipV="1">
          <a:off x="8750300" y="1072667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113809</xdr:rowOff>
    </xdr:from>
    <xdr:ext cx="469744" cy="259045"/>
    <xdr:sp macro="" textlink="">
      <xdr:nvSpPr>
        <xdr:cNvPr id="223" name="n_1aveValue【体育館・プール】&#10;一人当たり面積"/>
        <xdr:cNvSpPr txBox="1"/>
      </xdr:nvSpPr>
      <xdr:spPr>
        <a:xfrm>
          <a:off x="93917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142003</xdr:rowOff>
    </xdr:from>
    <xdr:ext cx="469744" cy="259045"/>
    <xdr:sp macro="" textlink="">
      <xdr:nvSpPr>
        <xdr:cNvPr id="224" name="n_2aveValue【体育館・プール】&#10;一人当たり面積"/>
        <xdr:cNvSpPr txBox="1"/>
      </xdr:nvSpPr>
      <xdr:spPr>
        <a:xfrm>
          <a:off x="8515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144289</xdr:rowOff>
    </xdr:from>
    <xdr:ext cx="469744" cy="259045"/>
    <xdr:sp macro="" textlink="">
      <xdr:nvSpPr>
        <xdr:cNvPr id="225" name="n_3aveValue【体育館・プール】&#10;一人当たり面積"/>
        <xdr:cNvSpPr txBox="1"/>
      </xdr:nvSpPr>
      <xdr:spPr>
        <a:xfrm>
          <a:off x="7626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138701</xdr:rowOff>
    </xdr:from>
    <xdr:ext cx="469744" cy="259045"/>
    <xdr:sp macro="" textlink="">
      <xdr:nvSpPr>
        <xdr:cNvPr id="226" name="n_1mainValue【体育館・プール】&#10;一人当たり面積"/>
        <xdr:cNvSpPr txBox="1"/>
      </xdr:nvSpPr>
      <xdr:spPr>
        <a:xfrm>
          <a:off x="9391727" y="1076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142511</xdr:rowOff>
    </xdr:from>
    <xdr:ext cx="469744" cy="259045"/>
    <xdr:sp macro="" textlink="">
      <xdr:nvSpPr>
        <xdr:cNvPr id="227" name="n_2mainValue【体育館・プール】&#10;一人当たり面積"/>
        <xdr:cNvSpPr txBox="1"/>
      </xdr:nvSpPr>
      <xdr:spPr>
        <a:xfrm>
          <a:off x="8515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8" name="テキスト ボックス 2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9" name="直線コネクタ 23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0" name="テキスト ボックス 23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1" name="直線コネクタ 24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2" name="テキスト ボックス 24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3" name="直線コネクタ 24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4" name="テキスト ボックス 24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5" name="直線コネクタ 24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6" name="テキスト ボックス 24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250" name="直線コネクタ 249"/>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51" name="【福祉施設】&#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52" name="直線コネクタ 251"/>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3"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4" name="直線コネクタ 25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53612</xdr:rowOff>
    </xdr:from>
    <xdr:ext cx="405111" cy="259045"/>
    <xdr:sp macro="" textlink="">
      <xdr:nvSpPr>
        <xdr:cNvPr id="255" name="【福祉施設】&#10;有形固定資産減価償却率平均値テキスト"/>
        <xdr:cNvSpPr txBox="1"/>
      </xdr:nvSpPr>
      <xdr:spPr>
        <a:xfrm>
          <a:off x="4673600" y="1411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256" name="フローチャート: 判断 255"/>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257" name="フローチャート: 判断 256"/>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17018</xdr:rowOff>
    </xdr:from>
    <xdr:to>
      <xdr:col>15</xdr:col>
      <xdr:colOff>101600</xdr:colOff>
      <xdr:row>84</xdr:row>
      <xdr:rowOff>118618</xdr:rowOff>
    </xdr:to>
    <xdr:sp macro="" textlink="">
      <xdr:nvSpPr>
        <xdr:cNvPr id="258" name="フローチャート: 判断 257"/>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5587</xdr:rowOff>
    </xdr:from>
    <xdr:to>
      <xdr:col>10</xdr:col>
      <xdr:colOff>165100</xdr:colOff>
      <xdr:row>84</xdr:row>
      <xdr:rowOff>107187</xdr:rowOff>
    </xdr:to>
    <xdr:sp macro="" textlink="">
      <xdr:nvSpPr>
        <xdr:cNvPr id="259" name="フローチャート: 判断 258"/>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0" name="テキスト ボックス 2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65" name="楕円 264"/>
        <xdr:cNvSpPr/>
      </xdr:nvSpPr>
      <xdr:spPr>
        <a:xfrm>
          <a:off x="45847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84599</xdr:rowOff>
    </xdr:from>
    <xdr:ext cx="405111" cy="259045"/>
    <xdr:sp macro="" textlink="">
      <xdr:nvSpPr>
        <xdr:cNvPr id="266" name="【福祉施設】&#10;有形固定資産減価償却率該当値テキスト"/>
        <xdr:cNvSpPr txBox="1"/>
      </xdr:nvSpPr>
      <xdr:spPr>
        <a:xfrm>
          <a:off x="4673600"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161037</xdr:rowOff>
    </xdr:from>
    <xdr:to>
      <xdr:col>20</xdr:col>
      <xdr:colOff>38100</xdr:colOff>
      <xdr:row>84</xdr:row>
      <xdr:rowOff>91187</xdr:rowOff>
    </xdr:to>
    <xdr:sp macro="" textlink="">
      <xdr:nvSpPr>
        <xdr:cNvPr id="267" name="楕円 266"/>
        <xdr:cNvSpPr/>
      </xdr:nvSpPr>
      <xdr:spPr>
        <a:xfrm>
          <a:off x="3746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156972</xdr:rowOff>
    </xdr:from>
    <xdr:to>
      <xdr:col>24</xdr:col>
      <xdr:colOff>63500</xdr:colOff>
      <xdr:row>84</xdr:row>
      <xdr:rowOff>40387</xdr:rowOff>
    </xdr:to>
    <xdr:cxnSp macro="">
      <xdr:nvCxnSpPr>
        <xdr:cNvPr id="268" name="直線コネクタ 267"/>
        <xdr:cNvCxnSpPr/>
      </xdr:nvCxnSpPr>
      <xdr:spPr>
        <a:xfrm flipV="1">
          <a:off x="3797300" y="1438732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71882</xdr:rowOff>
    </xdr:from>
    <xdr:to>
      <xdr:col>15</xdr:col>
      <xdr:colOff>101600</xdr:colOff>
      <xdr:row>85</xdr:row>
      <xdr:rowOff>2032</xdr:rowOff>
    </xdr:to>
    <xdr:sp macro="" textlink="">
      <xdr:nvSpPr>
        <xdr:cNvPr id="269" name="楕円 268"/>
        <xdr:cNvSpPr/>
      </xdr:nvSpPr>
      <xdr:spPr>
        <a:xfrm>
          <a:off x="2857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40387</xdr:rowOff>
    </xdr:from>
    <xdr:to>
      <xdr:col>19</xdr:col>
      <xdr:colOff>177800</xdr:colOff>
      <xdr:row>84</xdr:row>
      <xdr:rowOff>122682</xdr:rowOff>
    </xdr:to>
    <xdr:cxnSp macro="">
      <xdr:nvCxnSpPr>
        <xdr:cNvPr id="270" name="直線コネクタ 269"/>
        <xdr:cNvCxnSpPr/>
      </xdr:nvCxnSpPr>
      <xdr:spPr>
        <a:xfrm flipV="1">
          <a:off x="2908300" y="1444218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50564</xdr:rowOff>
    </xdr:from>
    <xdr:ext cx="405111" cy="259045"/>
    <xdr:sp macro="" textlink="">
      <xdr:nvSpPr>
        <xdr:cNvPr id="271" name="n_1aveValue【福祉施設】&#10;有形固定資産減価償却率"/>
        <xdr:cNvSpPr txBox="1"/>
      </xdr:nvSpPr>
      <xdr:spPr>
        <a:xfrm>
          <a:off x="3582044" y="141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135145</xdr:rowOff>
    </xdr:from>
    <xdr:ext cx="405111" cy="259045"/>
    <xdr:sp macro="" textlink="">
      <xdr:nvSpPr>
        <xdr:cNvPr id="272" name="n_2aveValue【福祉施設】&#10;有形固定資産減価償却率"/>
        <xdr:cNvSpPr txBox="1"/>
      </xdr:nvSpPr>
      <xdr:spPr>
        <a:xfrm>
          <a:off x="27057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123714</xdr:rowOff>
    </xdr:from>
    <xdr:ext cx="405111" cy="259045"/>
    <xdr:sp macro="" textlink="">
      <xdr:nvSpPr>
        <xdr:cNvPr id="273" name="n_3aveValue【福祉施設】&#10;有形固定資産減価償却率"/>
        <xdr:cNvSpPr txBox="1"/>
      </xdr:nvSpPr>
      <xdr:spPr>
        <a:xfrm>
          <a:off x="1816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82314</xdr:rowOff>
    </xdr:from>
    <xdr:ext cx="405111" cy="259045"/>
    <xdr:sp macro="" textlink="">
      <xdr:nvSpPr>
        <xdr:cNvPr id="274" name="n_1mainValue【福祉施設】&#10;有形固定資産減価償却率"/>
        <xdr:cNvSpPr txBox="1"/>
      </xdr:nvSpPr>
      <xdr:spPr>
        <a:xfrm>
          <a:off x="3582044" y="1448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164609</xdr:rowOff>
    </xdr:from>
    <xdr:ext cx="405111" cy="259045"/>
    <xdr:sp macro="" textlink="">
      <xdr:nvSpPr>
        <xdr:cNvPr id="275" name="n_2mainValue【福祉施設】&#10;有形固定資産減価償却率"/>
        <xdr:cNvSpPr txBox="1"/>
      </xdr:nvSpPr>
      <xdr:spPr>
        <a:xfrm>
          <a:off x="2705744" y="1456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6" name="直線コネクタ 28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7" name="テキスト ボックス 28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8" name="直線コネクタ 28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9" name="テキスト ボックス 28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0" name="直線コネクタ 28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1" name="テキスト ボックス 29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2" name="直線コネクタ 29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3" name="テキスト ボックス 29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4" name="直線コネクタ 29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5" name="テキスト ボックス 29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6" name="直線コネクタ 29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7" name="テキスト ボックス 29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64226</xdr:rowOff>
    </xdr:from>
    <xdr:to>
      <xdr:col>54</xdr:col>
      <xdr:colOff>189865</xdr:colOff>
      <xdr:row>86</xdr:row>
      <xdr:rowOff>136071</xdr:rowOff>
    </xdr:to>
    <xdr:cxnSp macro="">
      <xdr:nvCxnSpPr>
        <xdr:cNvPr id="301" name="直線コネクタ 300"/>
        <xdr:cNvCxnSpPr/>
      </xdr:nvCxnSpPr>
      <xdr:spPr>
        <a:xfrm flipV="1">
          <a:off x="10476865" y="13265876"/>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302"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303" name="直線コネクタ 302"/>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10903</xdr:rowOff>
    </xdr:from>
    <xdr:ext cx="469744" cy="259045"/>
    <xdr:sp macro="" textlink="">
      <xdr:nvSpPr>
        <xdr:cNvPr id="304" name="【福祉施設】&#10;一人当たり面積最大値テキスト"/>
        <xdr:cNvSpPr txBox="1"/>
      </xdr:nvSpPr>
      <xdr:spPr>
        <a:xfrm>
          <a:off x="10515600" y="130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64226</xdr:rowOff>
    </xdr:from>
    <xdr:to>
      <xdr:col>55</xdr:col>
      <xdr:colOff>88900</xdr:colOff>
      <xdr:row>77</xdr:row>
      <xdr:rowOff>64226</xdr:rowOff>
    </xdr:to>
    <xdr:cxnSp macro="">
      <xdr:nvCxnSpPr>
        <xdr:cNvPr id="305" name="直線コネクタ 304"/>
        <xdr:cNvCxnSpPr/>
      </xdr:nvCxnSpPr>
      <xdr:spPr>
        <a:xfrm>
          <a:off x="10388600" y="1326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115950</xdr:rowOff>
    </xdr:from>
    <xdr:ext cx="469744" cy="259045"/>
    <xdr:sp macro="" textlink="">
      <xdr:nvSpPr>
        <xdr:cNvPr id="306" name="【福祉施設】&#10;一人当たり面積平均値テキスト"/>
        <xdr:cNvSpPr txBox="1"/>
      </xdr:nvSpPr>
      <xdr:spPr>
        <a:xfrm>
          <a:off x="10515600" y="14346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137523</xdr:rowOff>
    </xdr:from>
    <xdr:to>
      <xdr:col>55</xdr:col>
      <xdr:colOff>50800</xdr:colOff>
      <xdr:row>84</xdr:row>
      <xdr:rowOff>67673</xdr:rowOff>
    </xdr:to>
    <xdr:sp macro="" textlink="">
      <xdr:nvSpPr>
        <xdr:cNvPr id="307" name="フローチャート: 判断 306"/>
        <xdr:cNvSpPr/>
      </xdr:nvSpPr>
      <xdr:spPr>
        <a:xfrm>
          <a:off x="10426700" y="14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168548</xdr:rowOff>
    </xdr:from>
    <xdr:to>
      <xdr:col>50</xdr:col>
      <xdr:colOff>165100</xdr:colOff>
      <xdr:row>84</xdr:row>
      <xdr:rowOff>98698</xdr:rowOff>
    </xdr:to>
    <xdr:sp macro="" textlink="">
      <xdr:nvSpPr>
        <xdr:cNvPr id="308" name="フローチャート: 判断 307"/>
        <xdr:cNvSpPr/>
      </xdr:nvSpPr>
      <xdr:spPr>
        <a:xfrm>
          <a:off x="9588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26488</xdr:rowOff>
    </xdr:from>
    <xdr:to>
      <xdr:col>46</xdr:col>
      <xdr:colOff>38100</xdr:colOff>
      <xdr:row>84</xdr:row>
      <xdr:rowOff>128088</xdr:rowOff>
    </xdr:to>
    <xdr:sp macro="" textlink="">
      <xdr:nvSpPr>
        <xdr:cNvPr id="309" name="フローチャート: 判断 308"/>
        <xdr:cNvSpPr/>
      </xdr:nvSpPr>
      <xdr:spPr>
        <a:xfrm>
          <a:off x="8699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57513</xdr:rowOff>
    </xdr:from>
    <xdr:to>
      <xdr:col>41</xdr:col>
      <xdr:colOff>101600</xdr:colOff>
      <xdr:row>83</xdr:row>
      <xdr:rowOff>159113</xdr:rowOff>
    </xdr:to>
    <xdr:sp macro="" textlink="">
      <xdr:nvSpPr>
        <xdr:cNvPr id="310" name="フローチャート: 判断 309"/>
        <xdr:cNvSpPr/>
      </xdr:nvSpPr>
      <xdr:spPr>
        <a:xfrm>
          <a:off x="7810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13426</xdr:rowOff>
    </xdr:from>
    <xdr:to>
      <xdr:col>55</xdr:col>
      <xdr:colOff>50800</xdr:colOff>
      <xdr:row>77</xdr:row>
      <xdr:rowOff>115026</xdr:rowOff>
    </xdr:to>
    <xdr:sp macro="" textlink="">
      <xdr:nvSpPr>
        <xdr:cNvPr id="316" name="楕円 315"/>
        <xdr:cNvSpPr/>
      </xdr:nvSpPr>
      <xdr:spPr>
        <a:xfrm>
          <a:off x="10426700" y="1321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137903</xdr:rowOff>
    </xdr:from>
    <xdr:ext cx="469744" cy="259045"/>
    <xdr:sp macro="" textlink="">
      <xdr:nvSpPr>
        <xdr:cNvPr id="317" name="【福祉施設】&#10;一人当たり面積該当値テキスト"/>
        <xdr:cNvSpPr txBox="1"/>
      </xdr:nvSpPr>
      <xdr:spPr>
        <a:xfrm>
          <a:off x="10515600" y="131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23223</xdr:rowOff>
    </xdr:from>
    <xdr:to>
      <xdr:col>50</xdr:col>
      <xdr:colOff>165100</xdr:colOff>
      <xdr:row>77</xdr:row>
      <xdr:rowOff>124823</xdr:rowOff>
    </xdr:to>
    <xdr:sp macro="" textlink="">
      <xdr:nvSpPr>
        <xdr:cNvPr id="318" name="楕円 317"/>
        <xdr:cNvSpPr/>
      </xdr:nvSpPr>
      <xdr:spPr>
        <a:xfrm>
          <a:off x="9588500" y="1322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64226</xdr:rowOff>
    </xdr:from>
    <xdr:to>
      <xdr:col>55</xdr:col>
      <xdr:colOff>0</xdr:colOff>
      <xdr:row>77</xdr:row>
      <xdr:rowOff>74023</xdr:rowOff>
    </xdr:to>
    <xdr:cxnSp macro="">
      <xdr:nvCxnSpPr>
        <xdr:cNvPr id="319" name="直線コネクタ 318"/>
        <xdr:cNvCxnSpPr/>
      </xdr:nvCxnSpPr>
      <xdr:spPr>
        <a:xfrm flipV="1">
          <a:off x="9639300" y="1326587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47716</xdr:rowOff>
    </xdr:from>
    <xdr:to>
      <xdr:col>46</xdr:col>
      <xdr:colOff>38100</xdr:colOff>
      <xdr:row>77</xdr:row>
      <xdr:rowOff>149316</xdr:rowOff>
    </xdr:to>
    <xdr:sp macro="" textlink="">
      <xdr:nvSpPr>
        <xdr:cNvPr id="320" name="楕円 319"/>
        <xdr:cNvSpPr/>
      </xdr:nvSpPr>
      <xdr:spPr>
        <a:xfrm>
          <a:off x="8699500" y="132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74023</xdr:rowOff>
    </xdr:from>
    <xdr:to>
      <xdr:col>50</xdr:col>
      <xdr:colOff>114300</xdr:colOff>
      <xdr:row>77</xdr:row>
      <xdr:rowOff>98516</xdr:rowOff>
    </xdr:to>
    <xdr:cxnSp macro="">
      <xdr:nvCxnSpPr>
        <xdr:cNvPr id="321" name="直線コネクタ 320"/>
        <xdr:cNvCxnSpPr/>
      </xdr:nvCxnSpPr>
      <xdr:spPr>
        <a:xfrm flipV="1">
          <a:off x="8750300" y="132756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89825</xdr:rowOff>
    </xdr:from>
    <xdr:ext cx="469744" cy="259045"/>
    <xdr:sp macro="" textlink="">
      <xdr:nvSpPr>
        <xdr:cNvPr id="322" name="n_1aveValue【福祉施設】&#10;一人当たり面積"/>
        <xdr:cNvSpPr txBox="1"/>
      </xdr:nvSpPr>
      <xdr:spPr>
        <a:xfrm>
          <a:off x="9391727" y="144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119215</xdr:rowOff>
    </xdr:from>
    <xdr:ext cx="469744" cy="259045"/>
    <xdr:sp macro="" textlink="">
      <xdr:nvSpPr>
        <xdr:cNvPr id="323" name="n_2aveValue【福祉施設】&#10;一人当たり面積"/>
        <xdr:cNvSpPr txBox="1"/>
      </xdr:nvSpPr>
      <xdr:spPr>
        <a:xfrm>
          <a:off x="85154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4190</xdr:rowOff>
    </xdr:from>
    <xdr:ext cx="469744" cy="259045"/>
    <xdr:sp macro="" textlink="">
      <xdr:nvSpPr>
        <xdr:cNvPr id="324" name="n_3aveValue【福祉施設】&#10;一人当たり面積"/>
        <xdr:cNvSpPr txBox="1"/>
      </xdr:nvSpPr>
      <xdr:spPr>
        <a:xfrm>
          <a:off x="7626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75</xdr:row>
      <xdr:rowOff>141350</xdr:rowOff>
    </xdr:from>
    <xdr:ext cx="469744" cy="259045"/>
    <xdr:sp macro="" textlink="">
      <xdr:nvSpPr>
        <xdr:cNvPr id="325" name="n_1mainValue【福祉施設】&#10;一人当たり面積"/>
        <xdr:cNvSpPr txBox="1"/>
      </xdr:nvSpPr>
      <xdr:spPr>
        <a:xfrm>
          <a:off x="9391727" y="1300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75</xdr:row>
      <xdr:rowOff>165843</xdr:rowOff>
    </xdr:from>
    <xdr:ext cx="469744" cy="259045"/>
    <xdr:sp macro="" textlink="">
      <xdr:nvSpPr>
        <xdr:cNvPr id="326" name="n_2mainValue【福祉施設】&#10;一人当たり面積"/>
        <xdr:cNvSpPr txBox="1"/>
      </xdr:nvSpPr>
      <xdr:spPr>
        <a:xfrm>
          <a:off x="8515427" y="1302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7" name="テキスト ボックス 33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8" name="直線コネクタ 33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9" name="テキスト ボックス 33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0" name="直線コネクタ 33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1" name="テキスト ボックス 34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2" name="直線コネクタ 34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3" name="テキスト ボックス 34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4" name="直線コネクタ 34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45" name="テキスト ボックス 344"/>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46482</xdr:rowOff>
    </xdr:to>
    <xdr:cxnSp macro="">
      <xdr:nvCxnSpPr>
        <xdr:cNvPr id="349" name="直線コネクタ 348"/>
        <xdr:cNvCxnSpPr/>
      </xdr:nvCxnSpPr>
      <xdr:spPr>
        <a:xfrm flipV="1">
          <a:off x="4634865" y="17221200"/>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350" name="【市民会館】&#10;有形固定資産減価償却率最小値テキスト"/>
        <xdr:cNvSpPr txBox="1"/>
      </xdr:nvSpPr>
      <xdr:spPr>
        <a:xfrm>
          <a:off x="4673600" y="1856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351" name="直線コネクタ 350"/>
        <xdr:cNvCxnSpPr/>
      </xdr:nvCxnSpPr>
      <xdr:spPr>
        <a:xfrm>
          <a:off x="4546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52"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53" name="直線コネクタ 352"/>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74692</xdr:rowOff>
    </xdr:from>
    <xdr:ext cx="405111" cy="259045"/>
    <xdr:sp macro="" textlink="">
      <xdr:nvSpPr>
        <xdr:cNvPr id="354" name="【市民会館】&#10;有形固定資産減価償却率平均値テキスト"/>
        <xdr:cNvSpPr txBox="1"/>
      </xdr:nvSpPr>
      <xdr:spPr>
        <a:xfrm>
          <a:off x="4673600" y="1807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96265</xdr:rowOff>
    </xdr:from>
    <xdr:to>
      <xdr:col>24</xdr:col>
      <xdr:colOff>114300</xdr:colOff>
      <xdr:row>106</xdr:row>
      <xdr:rowOff>26415</xdr:rowOff>
    </xdr:to>
    <xdr:sp macro="" textlink="">
      <xdr:nvSpPr>
        <xdr:cNvPr id="355" name="フローチャート: 判断 354"/>
        <xdr:cNvSpPr/>
      </xdr:nvSpPr>
      <xdr:spPr>
        <a:xfrm>
          <a:off x="4584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123698</xdr:rowOff>
    </xdr:from>
    <xdr:to>
      <xdr:col>20</xdr:col>
      <xdr:colOff>38100</xdr:colOff>
      <xdr:row>106</xdr:row>
      <xdr:rowOff>53848</xdr:rowOff>
    </xdr:to>
    <xdr:sp macro="" textlink="">
      <xdr:nvSpPr>
        <xdr:cNvPr id="356" name="フローチャート: 判断 355"/>
        <xdr:cNvSpPr/>
      </xdr:nvSpPr>
      <xdr:spPr>
        <a:xfrm>
          <a:off x="3746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18542</xdr:rowOff>
    </xdr:from>
    <xdr:to>
      <xdr:col>15</xdr:col>
      <xdr:colOff>101600</xdr:colOff>
      <xdr:row>106</xdr:row>
      <xdr:rowOff>120142</xdr:rowOff>
    </xdr:to>
    <xdr:sp macro="" textlink="">
      <xdr:nvSpPr>
        <xdr:cNvPr id="357" name="フローチャート: 判断 356"/>
        <xdr:cNvSpPr/>
      </xdr:nvSpPr>
      <xdr:spPr>
        <a:xfrm>
          <a:off x="2857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43687</xdr:rowOff>
    </xdr:from>
    <xdr:to>
      <xdr:col>10</xdr:col>
      <xdr:colOff>165100</xdr:colOff>
      <xdr:row>105</xdr:row>
      <xdr:rowOff>145287</xdr:rowOff>
    </xdr:to>
    <xdr:sp macro="" textlink="">
      <xdr:nvSpPr>
        <xdr:cNvPr id="358" name="フローチャート: 判断 357"/>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64" name="楕円 363"/>
        <xdr:cNvSpPr/>
      </xdr:nvSpPr>
      <xdr:spPr>
        <a:xfrm>
          <a:off x="4584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2557</xdr:rowOff>
    </xdr:from>
    <xdr:ext cx="405111" cy="259045"/>
    <xdr:sp macro="" textlink="">
      <xdr:nvSpPr>
        <xdr:cNvPr id="365" name="【市民会館】&#10;有形固定資産減価償却率該当値テキスト"/>
        <xdr:cNvSpPr txBox="1"/>
      </xdr:nvSpPr>
      <xdr:spPr>
        <a:xfrm>
          <a:off x="4673600"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25400</xdr:rowOff>
    </xdr:from>
    <xdr:to>
      <xdr:col>20</xdr:col>
      <xdr:colOff>38100</xdr:colOff>
      <xdr:row>104</xdr:row>
      <xdr:rowOff>127000</xdr:rowOff>
    </xdr:to>
    <xdr:sp macro="" textlink="">
      <xdr:nvSpPr>
        <xdr:cNvPr id="366" name="楕円 365"/>
        <xdr:cNvSpPr/>
      </xdr:nvSpPr>
      <xdr:spPr>
        <a:xfrm>
          <a:off x="3746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30480</xdr:rowOff>
    </xdr:from>
    <xdr:to>
      <xdr:col>24</xdr:col>
      <xdr:colOff>63500</xdr:colOff>
      <xdr:row>104</xdr:row>
      <xdr:rowOff>76200</xdr:rowOff>
    </xdr:to>
    <xdr:cxnSp macro="">
      <xdr:nvCxnSpPr>
        <xdr:cNvPr id="367" name="直線コネクタ 366"/>
        <xdr:cNvCxnSpPr/>
      </xdr:nvCxnSpPr>
      <xdr:spPr>
        <a:xfrm flipV="1">
          <a:off x="3797300" y="1786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71120</xdr:rowOff>
    </xdr:from>
    <xdr:to>
      <xdr:col>15</xdr:col>
      <xdr:colOff>101600</xdr:colOff>
      <xdr:row>105</xdr:row>
      <xdr:rowOff>1270</xdr:rowOff>
    </xdr:to>
    <xdr:sp macro="" textlink="">
      <xdr:nvSpPr>
        <xdr:cNvPr id="368" name="楕円 367"/>
        <xdr:cNvSpPr/>
      </xdr:nvSpPr>
      <xdr:spPr>
        <a:xfrm>
          <a:off x="2857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76200</xdr:rowOff>
    </xdr:from>
    <xdr:to>
      <xdr:col>19</xdr:col>
      <xdr:colOff>177800</xdr:colOff>
      <xdr:row>104</xdr:row>
      <xdr:rowOff>121920</xdr:rowOff>
    </xdr:to>
    <xdr:cxnSp macro="">
      <xdr:nvCxnSpPr>
        <xdr:cNvPr id="369" name="直線コネクタ 368"/>
        <xdr:cNvCxnSpPr/>
      </xdr:nvCxnSpPr>
      <xdr:spPr>
        <a:xfrm flipV="1">
          <a:off x="2908300" y="1790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44975</xdr:rowOff>
    </xdr:from>
    <xdr:ext cx="405111" cy="259045"/>
    <xdr:sp macro="" textlink="">
      <xdr:nvSpPr>
        <xdr:cNvPr id="370" name="n_1aveValue【市民会館】&#10;有形固定資産減価償却率"/>
        <xdr:cNvSpPr txBox="1"/>
      </xdr:nvSpPr>
      <xdr:spPr>
        <a:xfrm>
          <a:off x="35820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111269</xdr:rowOff>
    </xdr:from>
    <xdr:ext cx="405111" cy="259045"/>
    <xdr:sp macro="" textlink="">
      <xdr:nvSpPr>
        <xdr:cNvPr id="371" name="n_2aveValue【市民会館】&#10;有形固定資産減価償却率"/>
        <xdr:cNvSpPr txBox="1"/>
      </xdr:nvSpPr>
      <xdr:spPr>
        <a:xfrm>
          <a:off x="2705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161814</xdr:rowOff>
    </xdr:from>
    <xdr:ext cx="405111" cy="259045"/>
    <xdr:sp macro="" textlink="">
      <xdr:nvSpPr>
        <xdr:cNvPr id="372" name="n_3aveValue【市民会館】&#10;有形固定資産減価償却率"/>
        <xdr:cNvSpPr txBox="1"/>
      </xdr:nvSpPr>
      <xdr:spPr>
        <a:xfrm>
          <a:off x="1816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143527</xdr:rowOff>
    </xdr:from>
    <xdr:ext cx="405111" cy="259045"/>
    <xdr:sp macro="" textlink="">
      <xdr:nvSpPr>
        <xdr:cNvPr id="373" name="n_1mainValue【市民会館】&#10;有形固定資産減価償却率"/>
        <xdr:cNvSpPr txBox="1"/>
      </xdr:nvSpPr>
      <xdr:spPr>
        <a:xfrm>
          <a:off x="3582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374" name="n_2main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5" name="直線コネクタ 38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6" name="テキスト ボックス 38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7" name="直線コネクタ 38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8" name="テキスト ボックス 38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9" name="直線コネクタ 38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0" name="テキスト ボックス 38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1" name="直線コネクタ 39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2" name="テキスト ボックス 39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3" name="直線コネクタ 39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4" name="テキスト ボックス 39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5" name="直線コネクタ 39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6" name="テキスト ボックス 39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121920</xdr:rowOff>
    </xdr:to>
    <xdr:cxnSp macro="">
      <xdr:nvCxnSpPr>
        <xdr:cNvPr id="400" name="直線コネクタ 399"/>
        <xdr:cNvCxnSpPr/>
      </xdr:nvCxnSpPr>
      <xdr:spPr>
        <a:xfrm flipV="1">
          <a:off x="10476865" y="171069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01"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02" name="直線コネクタ 401"/>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3"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4" name="直線コネクタ 403"/>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116857</xdr:rowOff>
    </xdr:from>
    <xdr:ext cx="469744" cy="259045"/>
    <xdr:sp macro="" textlink="">
      <xdr:nvSpPr>
        <xdr:cNvPr id="405" name="【市民会館】&#10;一人当たり面積平均値テキスト"/>
        <xdr:cNvSpPr txBox="1"/>
      </xdr:nvSpPr>
      <xdr:spPr>
        <a:xfrm>
          <a:off x="105156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406" name="フローチャート: 判断 405"/>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116839</xdr:rowOff>
    </xdr:from>
    <xdr:to>
      <xdr:col>50</xdr:col>
      <xdr:colOff>165100</xdr:colOff>
      <xdr:row>105</xdr:row>
      <xdr:rowOff>46989</xdr:rowOff>
    </xdr:to>
    <xdr:sp macro="" textlink="">
      <xdr:nvSpPr>
        <xdr:cNvPr id="407" name="フローチャート: 判断 406"/>
        <xdr:cNvSpPr/>
      </xdr:nvSpPr>
      <xdr:spPr>
        <a:xfrm>
          <a:off x="9588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147864</xdr:rowOff>
    </xdr:from>
    <xdr:to>
      <xdr:col>46</xdr:col>
      <xdr:colOff>38100</xdr:colOff>
      <xdr:row>104</xdr:row>
      <xdr:rowOff>78014</xdr:rowOff>
    </xdr:to>
    <xdr:sp macro="" textlink="">
      <xdr:nvSpPr>
        <xdr:cNvPr id="408" name="フローチャート: 判断 407"/>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147864</xdr:rowOff>
    </xdr:from>
    <xdr:to>
      <xdr:col>41</xdr:col>
      <xdr:colOff>101600</xdr:colOff>
      <xdr:row>104</xdr:row>
      <xdr:rowOff>78014</xdr:rowOff>
    </xdr:to>
    <xdr:sp macro="" textlink="">
      <xdr:nvSpPr>
        <xdr:cNvPr id="409" name="フローチャート: 判断 408"/>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46627</xdr:rowOff>
    </xdr:from>
    <xdr:to>
      <xdr:col>55</xdr:col>
      <xdr:colOff>50800</xdr:colOff>
      <xdr:row>107</xdr:row>
      <xdr:rowOff>148227</xdr:rowOff>
    </xdr:to>
    <xdr:sp macro="" textlink="">
      <xdr:nvSpPr>
        <xdr:cNvPr id="415" name="楕円 414"/>
        <xdr:cNvSpPr/>
      </xdr:nvSpPr>
      <xdr:spPr>
        <a:xfrm>
          <a:off x="10426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25054</xdr:rowOff>
    </xdr:from>
    <xdr:ext cx="469744" cy="259045"/>
    <xdr:sp macro="" textlink="">
      <xdr:nvSpPr>
        <xdr:cNvPr id="416" name="【市民会館】&#10;一人当たり面積該当値テキスト"/>
        <xdr:cNvSpPr txBox="1"/>
      </xdr:nvSpPr>
      <xdr:spPr>
        <a:xfrm>
          <a:off x="10515600"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49893</xdr:rowOff>
    </xdr:from>
    <xdr:to>
      <xdr:col>50</xdr:col>
      <xdr:colOff>165100</xdr:colOff>
      <xdr:row>107</xdr:row>
      <xdr:rowOff>151493</xdr:rowOff>
    </xdr:to>
    <xdr:sp macro="" textlink="">
      <xdr:nvSpPr>
        <xdr:cNvPr id="417" name="楕円 416"/>
        <xdr:cNvSpPr/>
      </xdr:nvSpPr>
      <xdr:spPr>
        <a:xfrm>
          <a:off x="9588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97427</xdr:rowOff>
    </xdr:from>
    <xdr:to>
      <xdr:col>55</xdr:col>
      <xdr:colOff>0</xdr:colOff>
      <xdr:row>107</xdr:row>
      <xdr:rowOff>100693</xdr:rowOff>
    </xdr:to>
    <xdr:cxnSp macro="">
      <xdr:nvCxnSpPr>
        <xdr:cNvPr id="418" name="直線コネクタ 417"/>
        <xdr:cNvCxnSpPr/>
      </xdr:nvCxnSpPr>
      <xdr:spPr>
        <a:xfrm flipV="1">
          <a:off x="9639300" y="184425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56424</xdr:rowOff>
    </xdr:from>
    <xdr:to>
      <xdr:col>46</xdr:col>
      <xdr:colOff>38100</xdr:colOff>
      <xdr:row>107</xdr:row>
      <xdr:rowOff>158024</xdr:rowOff>
    </xdr:to>
    <xdr:sp macro="" textlink="">
      <xdr:nvSpPr>
        <xdr:cNvPr id="419" name="楕円 418"/>
        <xdr:cNvSpPr/>
      </xdr:nvSpPr>
      <xdr:spPr>
        <a:xfrm>
          <a:off x="8699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100693</xdr:rowOff>
    </xdr:from>
    <xdr:to>
      <xdr:col>50</xdr:col>
      <xdr:colOff>114300</xdr:colOff>
      <xdr:row>107</xdr:row>
      <xdr:rowOff>107224</xdr:rowOff>
    </xdr:to>
    <xdr:cxnSp macro="">
      <xdr:nvCxnSpPr>
        <xdr:cNvPr id="420" name="直線コネクタ 419"/>
        <xdr:cNvCxnSpPr/>
      </xdr:nvCxnSpPr>
      <xdr:spPr>
        <a:xfrm flipV="1">
          <a:off x="8750300" y="184458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63516</xdr:rowOff>
    </xdr:from>
    <xdr:ext cx="469744" cy="259045"/>
    <xdr:sp macro="" textlink="">
      <xdr:nvSpPr>
        <xdr:cNvPr id="421" name="n_1aveValue【市民会館】&#10;一人当たり面積"/>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94541</xdr:rowOff>
    </xdr:from>
    <xdr:ext cx="469744" cy="259045"/>
    <xdr:sp macro="" textlink="">
      <xdr:nvSpPr>
        <xdr:cNvPr id="422" name="n_2aveValue【市民会館】&#10;一人当たり面積"/>
        <xdr:cNvSpPr txBox="1"/>
      </xdr:nvSpPr>
      <xdr:spPr>
        <a:xfrm>
          <a:off x="8515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94541</xdr:rowOff>
    </xdr:from>
    <xdr:ext cx="469744" cy="259045"/>
    <xdr:sp macro="" textlink="">
      <xdr:nvSpPr>
        <xdr:cNvPr id="423" name="n_3aveValue【市民会館】&#10;一人当たり面積"/>
        <xdr:cNvSpPr txBox="1"/>
      </xdr:nvSpPr>
      <xdr:spPr>
        <a:xfrm>
          <a:off x="7626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142620</xdr:rowOff>
    </xdr:from>
    <xdr:ext cx="469744" cy="259045"/>
    <xdr:sp macro="" textlink="">
      <xdr:nvSpPr>
        <xdr:cNvPr id="424" name="n_1mainValue【市民会館】&#10;一人当たり面積"/>
        <xdr:cNvSpPr txBox="1"/>
      </xdr:nvSpPr>
      <xdr:spPr>
        <a:xfrm>
          <a:off x="9391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149151</xdr:rowOff>
    </xdr:from>
    <xdr:ext cx="469744" cy="259045"/>
    <xdr:sp macro="" textlink="">
      <xdr:nvSpPr>
        <xdr:cNvPr id="425" name="n_2mainValue【市民会館】&#10;一人当たり面積"/>
        <xdr:cNvSpPr txBox="1"/>
      </xdr:nvSpPr>
      <xdr:spPr>
        <a:xfrm>
          <a:off x="8515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4" name="正方形/長方形 4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5" name="正方形/長方形 4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6" name="正方形/長方形 4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7" name="正方形/長方形 4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8" name="正方形/長方形 4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9" name="正方形/長方形 4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0" name="正方形/長方形 4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1" name="正方形/長方形 4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2" name="テキスト ボックス 4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3" name="直線コネクタ 4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4" name="直線コネクタ 4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5" name="テキスト ボックス 4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6" name="直線コネクタ 4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7" name="テキスト ボックス 4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8" name="直線コネクタ 4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9" name="テキスト ボックス 4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0" name="直線コネクタ 4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1" name="テキスト ボックス 4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2" name="直線コネクタ 4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3" name="テキスト ボックス 4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4" name="直線コネクタ 4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5" name="テキスト ボックス 4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6" name="直線コネクタ 4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7" name="テキスト ボックス 4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499" name="直線コネクタ 498"/>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500"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501" name="直線コネクタ 500"/>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502"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503" name="直線コネクタ 502"/>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504" name="【庁舎】&#10;有形固定資産減価償却率平均値テキスト"/>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505" name="フローチャート: 判断 504"/>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506" name="フローチャート: 判断 505"/>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507" name="フローチャート: 判断 506"/>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54792</xdr:rowOff>
    </xdr:from>
    <xdr:to>
      <xdr:col>72</xdr:col>
      <xdr:colOff>38100</xdr:colOff>
      <xdr:row>103</xdr:row>
      <xdr:rowOff>156392</xdr:rowOff>
    </xdr:to>
    <xdr:sp macro="" textlink="">
      <xdr:nvSpPr>
        <xdr:cNvPr id="508" name="フローチャート: 判断 507"/>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9" name="テキスト ボックス 5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0" name="テキスト ボックス 5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1" name="テキスト ボックス 5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2" name="テキスト ボックス 5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3" name="テキスト ボックス 5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2539</xdr:rowOff>
    </xdr:from>
    <xdr:to>
      <xdr:col>85</xdr:col>
      <xdr:colOff>177800</xdr:colOff>
      <xdr:row>101</xdr:row>
      <xdr:rowOff>104139</xdr:rowOff>
    </xdr:to>
    <xdr:sp macro="" textlink="">
      <xdr:nvSpPr>
        <xdr:cNvPr id="514" name="楕円 513"/>
        <xdr:cNvSpPr/>
      </xdr:nvSpPr>
      <xdr:spPr>
        <a:xfrm>
          <a:off x="162687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88916</xdr:rowOff>
    </xdr:from>
    <xdr:ext cx="405111" cy="259045"/>
    <xdr:sp macro="" textlink="">
      <xdr:nvSpPr>
        <xdr:cNvPr id="515" name="【庁舎】&#10;有形固定資産減価償却率該当値テキスト"/>
        <xdr:cNvSpPr txBox="1"/>
      </xdr:nvSpPr>
      <xdr:spPr>
        <a:xfrm>
          <a:off x="16357600" y="1723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33564</xdr:rowOff>
    </xdr:from>
    <xdr:to>
      <xdr:col>81</xdr:col>
      <xdr:colOff>101600</xdr:colOff>
      <xdr:row>101</xdr:row>
      <xdr:rowOff>135164</xdr:rowOff>
    </xdr:to>
    <xdr:sp macro="" textlink="">
      <xdr:nvSpPr>
        <xdr:cNvPr id="516" name="楕円 515"/>
        <xdr:cNvSpPr/>
      </xdr:nvSpPr>
      <xdr:spPr>
        <a:xfrm>
          <a:off x="154305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53339</xdr:rowOff>
    </xdr:from>
    <xdr:to>
      <xdr:col>85</xdr:col>
      <xdr:colOff>127000</xdr:colOff>
      <xdr:row>101</xdr:row>
      <xdr:rowOff>84364</xdr:rowOff>
    </xdr:to>
    <xdr:cxnSp macro="">
      <xdr:nvCxnSpPr>
        <xdr:cNvPr id="517" name="直線コネクタ 516"/>
        <xdr:cNvCxnSpPr/>
      </xdr:nvCxnSpPr>
      <xdr:spPr>
        <a:xfrm flipV="1">
          <a:off x="15481300" y="1736978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54792</xdr:rowOff>
    </xdr:from>
    <xdr:to>
      <xdr:col>76</xdr:col>
      <xdr:colOff>165100</xdr:colOff>
      <xdr:row>101</xdr:row>
      <xdr:rowOff>156392</xdr:rowOff>
    </xdr:to>
    <xdr:sp macro="" textlink="">
      <xdr:nvSpPr>
        <xdr:cNvPr id="518" name="楕円 517"/>
        <xdr:cNvSpPr/>
      </xdr:nvSpPr>
      <xdr:spPr>
        <a:xfrm>
          <a:off x="145415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84364</xdr:rowOff>
    </xdr:from>
    <xdr:to>
      <xdr:col>81</xdr:col>
      <xdr:colOff>50800</xdr:colOff>
      <xdr:row>101</xdr:row>
      <xdr:rowOff>105592</xdr:rowOff>
    </xdr:to>
    <xdr:cxnSp macro="">
      <xdr:nvCxnSpPr>
        <xdr:cNvPr id="519" name="直線コネクタ 518"/>
        <xdr:cNvCxnSpPr/>
      </xdr:nvCxnSpPr>
      <xdr:spPr>
        <a:xfrm flipV="1">
          <a:off x="14592300" y="1740081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155683</xdr:rowOff>
    </xdr:from>
    <xdr:ext cx="405111" cy="259045"/>
    <xdr:sp macro="" textlink="">
      <xdr:nvSpPr>
        <xdr:cNvPr id="520" name="n_1aveValue【庁舎】&#10;有形固定資産減価償却率"/>
        <xdr:cNvSpPr txBox="1"/>
      </xdr:nvSpPr>
      <xdr:spPr>
        <a:xfrm>
          <a:off x="15266044"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114861</xdr:rowOff>
    </xdr:from>
    <xdr:ext cx="405111" cy="259045"/>
    <xdr:sp macro="" textlink="">
      <xdr:nvSpPr>
        <xdr:cNvPr id="521" name="n_2aveValue【庁舎】&#10;有形固定資産減価償却率"/>
        <xdr:cNvSpPr txBox="1"/>
      </xdr:nvSpPr>
      <xdr:spPr>
        <a:xfrm>
          <a:off x="14389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1469</xdr:rowOff>
    </xdr:from>
    <xdr:ext cx="405111" cy="259045"/>
    <xdr:sp macro="" textlink="">
      <xdr:nvSpPr>
        <xdr:cNvPr id="522" name="n_3aveValue【庁舎】&#10;有形固定資産減価償却率"/>
        <xdr:cNvSpPr txBox="1"/>
      </xdr:nvSpPr>
      <xdr:spPr>
        <a:xfrm>
          <a:off x="13500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151691</xdr:rowOff>
    </xdr:from>
    <xdr:ext cx="405111" cy="259045"/>
    <xdr:sp macro="" textlink="">
      <xdr:nvSpPr>
        <xdr:cNvPr id="523" name="n_1mainValue【庁舎】&#10;有形固定資産減価償却率"/>
        <xdr:cNvSpPr txBox="1"/>
      </xdr:nvSpPr>
      <xdr:spPr>
        <a:xfrm>
          <a:off x="152660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1469</xdr:rowOff>
    </xdr:from>
    <xdr:ext cx="405111" cy="259045"/>
    <xdr:sp macro="" textlink="">
      <xdr:nvSpPr>
        <xdr:cNvPr id="524" name="n_2mainValue【庁舎】&#10;有形固定資産減価償却率"/>
        <xdr:cNvSpPr txBox="1"/>
      </xdr:nvSpPr>
      <xdr:spPr>
        <a:xfrm>
          <a:off x="143897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35" name="テキスト ボックス 5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36" name="直線コネクタ 5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7" name="テキスト ボックス 5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8" name="直線コネクタ 5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9" name="テキスト ボックス 5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0" name="直線コネクタ 5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1" name="テキスト ボックス 5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2" name="直線コネクタ 5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3" name="テキスト ボックス 5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4" name="直線コネクタ 5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5" name="テキスト ボックス 5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6" name="直線コネクタ 5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7" name="テキスト ボックス 5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549" name="直線コネクタ 548"/>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550" name="【庁舎】&#10;一人当たり面積最小値テキスト"/>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551" name="直線コネクタ 550"/>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552" name="【庁舎】&#10;一人当たり面積最大値テキスト"/>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553" name="直線コネクタ 552"/>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554"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555" name="フローチャート: 判断 554"/>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556" name="フローチャート: 判断 555"/>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42545</xdr:rowOff>
    </xdr:from>
    <xdr:to>
      <xdr:col>107</xdr:col>
      <xdr:colOff>101600</xdr:colOff>
      <xdr:row>106</xdr:row>
      <xdr:rowOff>144145</xdr:rowOff>
    </xdr:to>
    <xdr:sp macro="" textlink="">
      <xdr:nvSpPr>
        <xdr:cNvPr id="557" name="フローチャート: 判断 556"/>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558" name="フローチャート: 判断 557"/>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9" name="テキスト ボックス 5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0" name="テキスト ボックス 5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1" name="テキスト ボックス 5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2" name="テキスト ボックス 5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3" name="テキスト ボックス 5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80645</xdr:rowOff>
    </xdr:from>
    <xdr:to>
      <xdr:col>116</xdr:col>
      <xdr:colOff>114300</xdr:colOff>
      <xdr:row>106</xdr:row>
      <xdr:rowOff>10795</xdr:rowOff>
    </xdr:to>
    <xdr:sp macro="" textlink="">
      <xdr:nvSpPr>
        <xdr:cNvPr id="564" name="楕円 563"/>
        <xdr:cNvSpPr/>
      </xdr:nvSpPr>
      <xdr:spPr>
        <a:xfrm>
          <a:off x="221107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103522</xdr:rowOff>
    </xdr:from>
    <xdr:ext cx="469744" cy="259045"/>
    <xdr:sp macro="" textlink="">
      <xdr:nvSpPr>
        <xdr:cNvPr id="565" name="【庁舎】&#10;一人当たり面積該当値テキスト"/>
        <xdr:cNvSpPr txBox="1"/>
      </xdr:nvSpPr>
      <xdr:spPr>
        <a:xfrm>
          <a:off x="22199600" y="1793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95886</xdr:rowOff>
    </xdr:from>
    <xdr:to>
      <xdr:col>112</xdr:col>
      <xdr:colOff>38100</xdr:colOff>
      <xdr:row>106</xdr:row>
      <xdr:rowOff>26036</xdr:rowOff>
    </xdr:to>
    <xdr:sp macro="" textlink="">
      <xdr:nvSpPr>
        <xdr:cNvPr id="566" name="楕円 565"/>
        <xdr:cNvSpPr/>
      </xdr:nvSpPr>
      <xdr:spPr>
        <a:xfrm>
          <a:off x="21272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131445</xdr:rowOff>
    </xdr:from>
    <xdr:to>
      <xdr:col>116</xdr:col>
      <xdr:colOff>63500</xdr:colOff>
      <xdr:row>105</xdr:row>
      <xdr:rowOff>146686</xdr:rowOff>
    </xdr:to>
    <xdr:cxnSp macro="">
      <xdr:nvCxnSpPr>
        <xdr:cNvPr id="567" name="直線コネクタ 566"/>
        <xdr:cNvCxnSpPr/>
      </xdr:nvCxnSpPr>
      <xdr:spPr>
        <a:xfrm flipV="1">
          <a:off x="21323300" y="1813369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156845</xdr:rowOff>
    </xdr:from>
    <xdr:to>
      <xdr:col>107</xdr:col>
      <xdr:colOff>101600</xdr:colOff>
      <xdr:row>106</xdr:row>
      <xdr:rowOff>86995</xdr:rowOff>
    </xdr:to>
    <xdr:sp macro="" textlink="">
      <xdr:nvSpPr>
        <xdr:cNvPr id="568" name="楕円 567"/>
        <xdr:cNvSpPr/>
      </xdr:nvSpPr>
      <xdr:spPr>
        <a:xfrm>
          <a:off x="20383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146686</xdr:rowOff>
    </xdr:from>
    <xdr:to>
      <xdr:col>111</xdr:col>
      <xdr:colOff>177800</xdr:colOff>
      <xdr:row>106</xdr:row>
      <xdr:rowOff>36195</xdr:rowOff>
    </xdr:to>
    <xdr:cxnSp macro="">
      <xdr:nvCxnSpPr>
        <xdr:cNvPr id="569" name="直線コネクタ 568"/>
        <xdr:cNvCxnSpPr/>
      </xdr:nvCxnSpPr>
      <xdr:spPr>
        <a:xfrm flipV="1">
          <a:off x="20434300" y="18148936"/>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570" name="n_1ave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135272</xdr:rowOff>
    </xdr:from>
    <xdr:ext cx="469744" cy="259045"/>
    <xdr:sp macro="" textlink="">
      <xdr:nvSpPr>
        <xdr:cNvPr id="571" name="n_2aveValue【庁舎】&#10;一人当たり面積"/>
        <xdr:cNvSpPr txBox="1"/>
      </xdr:nvSpPr>
      <xdr:spPr>
        <a:xfrm>
          <a:off x="20199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40657</xdr:rowOff>
    </xdr:from>
    <xdr:ext cx="469744" cy="259045"/>
    <xdr:sp macro="" textlink="">
      <xdr:nvSpPr>
        <xdr:cNvPr id="572" name="n_3aveValue【庁舎】&#10;一人当たり面積"/>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17163</xdr:rowOff>
    </xdr:from>
    <xdr:ext cx="469744" cy="259045"/>
    <xdr:sp macro="" textlink="">
      <xdr:nvSpPr>
        <xdr:cNvPr id="573" name="n_1mainValue【庁舎】&#10;一人当たり面積"/>
        <xdr:cNvSpPr txBox="1"/>
      </xdr:nvSpPr>
      <xdr:spPr>
        <a:xfrm>
          <a:off x="21075727" y="1819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103522</xdr:rowOff>
    </xdr:from>
    <xdr:ext cx="469744" cy="259045"/>
    <xdr:sp macro="" textlink="">
      <xdr:nvSpPr>
        <xdr:cNvPr id="574" name="n_2mainValue【庁舎】&#10;一人当たり面積"/>
        <xdr:cNvSpPr txBox="1"/>
      </xdr:nvSpPr>
      <xdr:spPr>
        <a:xfrm>
          <a:off x="20199427" y="1793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5" name="正方形/長方形 5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6" name="正方形/長方形 5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7" name="テキスト ボックス 5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体育館・プールについては類似団体との差はほとんど見られない。図書館、福祉施設については飛地合併のため１人当たりの面積は大きい。市民会館は１当たりの面積は狭いが、生活館が充実している。庁舎は老朽化が進んでいるが改築等の具体的な財源は見当たらな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12,132
11,918
992.14
12,037,052
11,874,531
68,465
6,367,848
14,982,778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全国の好</a:t>
          </a:r>
          <a:r>
            <a:rPr kumimoji="1" lang="ja-JP" altLang="ja-JP" sz="1300">
              <a:solidFill>
                <a:schemeClr val="dk1"/>
              </a:solidFill>
              <a:effectLst/>
              <a:latin typeface="+mn-lt"/>
              <a:ea typeface="+mn-ea"/>
              <a:cs typeface="+mn-cs"/>
            </a:rPr>
            <a:t>景気によ</a:t>
          </a:r>
          <a:r>
            <a:rPr kumimoji="1" lang="ja-JP" altLang="en-US" sz="1300">
              <a:solidFill>
                <a:schemeClr val="dk1"/>
              </a:solidFill>
              <a:effectLst/>
              <a:latin typeface="+mn-lt"/>
              <a:ea typeface="+mn-ea"/>
              <a:cs typeface="+mn-cs"/>
            </a:rPr>
            <a:t>り幾分、</a:t>
          </a:r>
          <a:r>
            <a:rPr kumimoji="1" lang="ja-JP" altLang="ja-JP" sz="1300">
              <a:solidFill>
                <a:schemeClr val="dk1"/>
              </a:solidFill>
              <a:effectLst/>
              <a:latin typeface="+mn-lt"/>
              <a:ea typeface="+mn-ea"/>
              <a:cs typeface="+mn-cs"/>
            </a:rPr>
            <a:t>個人</a:t>
          </a:r>
          <a:r>
            <a:rPr kumimoji="1" lang="ja-JP" altLang="en-US" sz="1300">
              <a:solidFill>
                <a:schemeClr val="dk1"/>
              </a:solidFill>
              <a:effectLst/>
              <a:latin typeface="+mn-lt"/>
              <a:ea typeface="+mn-ea"/>
              <a:cs typeface="+mn-cs"/>
            </a:rPr>
            <a:t>住民税</a:t>
          </a:r>
          <a:r>
            <a:rPr kumimoji="1" lang="ja-JP" altLang="ja-JP" sz="1300">
              <a:solidFill>
                <a:schemeClr val="dk1"/>
              </a:solidFill>
              <a:effectLst/>
              <a:latin typeface="+mn-lt"/>
              <a:ea typeface="+mn-ea"/>
              <a:cs typeface="+mn-cs"/>
            </a:rPr>
            <a:t>・法人</a:t>
          </a:r>
          <a:r>
            <a:rPr kumimoji="1" lang="ja-JP" altLang="en-US" sz="1300">
              <a:solidFill>
                <a:schemeClr val="dk1"/>
              </a:solidFill>
              <a:effectLst/>
              <a:latin typeface="+mn-lt"/>
              <a:ea typeface="+mn-ea"/>
              <a:cs typeface="+mn-cs"/>
            </a:rPr>
            <a:t>住民税・固定資産税</a:t>
          </a:r>
          <a:r>
            <a:rPr kumimoji="1" lang="ja-JP" altLang="ja-JP" sz="1300">
              <a:solidFill>
                <a:schemeClr val="dk1"/>
              </a:solidFill>
              <a:effectLst/>
              <a:latin typeface="+mn-lt"/>
              <a:ea typeface="+mn-ea"/>
              <a:cs typeface="+mn-cs"/>
            </a:rPr>
            <a:t>関係の</a:t>
          </a:r>
          <a:r>
            <a:rPr kumimoji="1" lang="ja-JP" altLang="en-US" sz="1300">
              <a:solidFill>
                <a:schemeClr val="dk1"/>
              </a:solidFill>
              <a:effectLst/>
              <a:latin typeface="+mn-lt"/>
              <a:ea typeface="+mn-ea"/>
              <a:cs typeface="+mn-cs"/>
            </a:rPr>
            <a:t>増収となったが、</a:t>
          </a:r>
          <a:r>
            <a:rPr kumimoji="1" lang="ja-JP" altLang="ja-JP" sz="1300">
              <a:solidFill>
                <a:schemeClr val="dk1"/>
              </a:solidFill>
              <a:effectLst/>
              <a:latin typeface="+mn-lt"/>
              <a:ea typeface="+mn-ea"/>
              <a:cs typeface="+mn-cs"/>
            </a:rPr>
            <a:t>類似団体平均を０．０</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ポイント下回っている。今後、職員の退職者不補充等による人件費の抑制と、税収等の収納率を向上させ歳入確保に努める。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94343</xdr:rowOff>
    </xdr:to>
    <xdr:cxnSp macro="">
      <xdr:nvCxnSpPr>
        <xdr:cNvPr id="71" name="直線コネクタ 70"/>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128815</xdr:rowOff>
    </xdr:to>
    <xdr:cxnSp macro="">
      <xdr:nvCxnSpPr>
        <xdr:cNvPr id="74" name="直線コネクタ 73"/>
        <xdr:cNvCxnSpPr/>
      </xdr:nvCxnSpPr>
      <xdr:spPr>
        <a:xfrm flipV="1">
          <a:off x="3225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163285</xdr:rowOff>
    </xdr:to>
    <xdr:cxnSp macro="">
      <xdr:nvCxnSpPr>
        <xdr:cNvPr id="77" name="直線コネクタ 76"/>
        <xdr:cNvCxnSpPr/>
      </xdr:nvCxnSpPr>
      <xdr:spPr>
        <a:xfrm flipV="1">
          <a:off x="2336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80" name="直線コネクタ 79"/>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2" name="楕円 91"/>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3" name="テキスト ボックス 9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4" name="楕円 93"/>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5" name="テキスト ボックス 94"/>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補助費等の増加により</a:t>
          </a:r>
          <a:r>
            <a:rPr kumimoji="1" lang="ja-JP" altLang="en-US" sz="1300">
              <a:solidFill>
                <a:schemeClr val="dk1"/>
              </a:solidFill>
              <a:effectLst/>
              <a:latin typeface="+mn-lt"/>
              <a:ea typeface="+mn-ea"/>
              <a:cs typeface="+mn-cs"/>
            </a:rPr>
            <a:t>５．１</a:t>
          </a:r>
          <a:r>
            <a:rPr kumimoji="1" lang="ja-JP" altLang="ja-JP" sz="1300">
              <a:solidFill>
                <a:schemeClr val="dk1"/>
              </a:solidFill>
              <a:effectLst/>
              <a:latin typeface="+mn-lt"/>
              <a:ea typeface="+mn-ea"/>
              <a:cs typeface="+mn-cs"/>
            </a:rPr>
            <a:t>ポイント類似団体を上回っている。事業の必要性・緊急性を十分精査し計画的に実施し、地方債の繰上償還・借換等による利子償還額の削減に努めることとしてたが、</a:t>
          </a:r>
          <a:r>
            <a:rPr kumimoji="1" lang="ja-JP" altLang="en-US" sz="1300">
              <a:solidFill>
                <a:schemeClr val="dk1"/>
              </a:solidFill>
              <a:effectLst/>
              <a:latin typeface="+mn-lt"/>
              <a:ea typeface="+mn-ea"/>
              <a:cs typeface="+mn-cs"/>
            </a:rPr>
            <a:t>胆振東部地震等災害</a:t>
          </a:r>
          <a:r>
            <a:rPr kumimoji="1" lang="ja-JP" altLang="ja-JP" sz="1300">
              <a:solidFill>
                <a:schemeClr val="dk1"/>
              </a:solidFill>
              <a:effectLst/>
              <a:latin typeface="+mn-lt"/>
              <a:ea typeface="+mn-ea"/>
              <a:cs typeface="+mn-cs"/>
            </a:rPr>
            <a:t>の発生や老朽化施設の整備によりポイントが悪化</a:t>
          </a:r>
          <a:r>
            <a:rPr kumimoji="1" lang="ja-JP" altLang="en-US" sz="1300">
              <a:solidFill>
                <a:schemeClr val="dk1"/>
              </a:solidFill>
              <a:effectLst/>
              <a:latin typeface="+mn-lt"/>
              <a:ea typeface="+mn-ea"/>
              <a:cs typeface="+mn-cs"/>
            </a:rPr>
            <a:t>している</a:t>
          </a:r>
          <a:r>
            <a:rPr kumimoji="1" lang="ja-JP" altLang="ja-JP" sz="1300">
              <a:solidFill>
                <a:schemeClr val="dk1"/>
              </a:solidFill>
              <a:effectLst/>
              <a:latin typeface="+mn-lt"/>
              <a:ea typeface="+mn-ea"/>
              <a:cs typeface="+mn-cs"/>
            </a:rPr>
            <a:t>。補助費等については、公営企業への補助金部分で経常的な部分が多いため、独立採算制の原則に従い収入の確保に努める。</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69004</xdr:rowOff>
    </xdr:from>
    <xdr:to>
      <xdr:col>23</xdr:col>
      <xdr:colOff>133350</xdr:colOff>
      <xdr:row>65</xdr:row>
      <xdr:rowOff>165523</xdr:rowOff>
    </xdr:to>
    <xdr:cxnSp macro="">
      <xdr:nvCxnSpPr>
        <xdr:cNvPr id="134" name="直線コネクタ 133"/>
        <xdr:cNvCxnSpPr/>
      </xdr:nvCxnSpPr>
      <xdr:spPr>
        <a:xfrm flipV="1">
          <a:off x="4114800" y="1121325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5"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165523</xdr:rowOff>
    </xdr:to>
    <xdr:cxnSp macro="">
      <xdr:nvCxnSpPr>
        <xdr:cNvPr id="137" name="直線コネクタ 136"/>
        <xdr:cNvCxnSpPr/>
      </xdr:nvCxnSpPr>
      <xdr:spPr>
        <a:xfrm>
          <a:off x="3225800" y="112293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65</xdr:row>
      <xdr:rowOff>85090</xdr:rowOff>
    </xdr:to>
    <xdr:cxnSp macro="">
      <xdr:nvCxnSpPr>
        <xdr:cNvPr id="140" name="直線コネクタ 139"/>
        <xdr:cNvCxnSpPr/>
      </xdr:nvCxnSpPr>
      <xdr:spPr>
        <a:xfrm>
          <a:off x="2336800" y="1095586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2" name="テキスト ボックス 141"/>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63</xdr:row>
      <xdr:rowOff>154517</xdr:rowOff>
    </xdr:to>
    <xdr:cxnSp macro="">
      <xdr:nvCxnSpPr>
        <xdr:cNvPr id="143" name="直線コネクタ 142"/>
        <xdr:cNvCxnSpPr/>
      </xdr:nvCxnSpPr>
      <xdr:spPr>
        <a:xfrm>
          <a:off x="1447800" y="108593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18204</xdr:rowOff>
    </xdr:from>
    <xdr:to>
      <xdr:col>23</xdr:col>
      <xdr:colOff>184150</xdr:colOff>
      <xdr:row>65</xdr:row>
      <xdr:rowOff>119804</xdr:rowOff>
    </xdr:to>
    <xdr:sp macro="" textlink="">
      <xdr:nvSpPr>
        <xdr:cNvPr id="153" name="楕円 152"/>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161731</xdr:rowOff>
    </xdr:from>
    <xdr:ext cx="762000" cy="259045"/>
    <xdr:sp macro="" textlink="">
      <xdr:nvSpPr>
        <xdr:cNvPr id="154" name="財政構造の弾力性該当値テキスト"/>
        <xdr:cNvSpPr txBox="1"/>
      </xdr:nvSpPr>
      <xdr:spPr>
        <a:xfrm>
          <a:off x="5041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114723</xdr:rowOff>
    </xdr:from>
    <xdr:to>
      <xdr:col>19</xdr:col>
      <xdr:colOff>184150</xdr:colOff>
      <xdr:row>66</xdr:row>
      <xdr:rowOff>44873</xdr:rowOff>
    </xdr:to>
    <xdr:sp macro="" textlink="">
      <xdr:nvSpPr>
        <xdr:cNvPr id="155" name="楕円 154"/>
        <xdr:cNvSpPr/>
      </xdr:nvSpPr>
      <xdr:spPr>
        <a:xfrm>
          <a:off x="4064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29650</xdr:rowOff>
    </xdr:from>
    <xdr:ext cx="736600" cy="259045"/>
    <xdr:sp macro="" textlink="">
      <xdr:nvSpPr>
        <xdr:cNvPr id="156" name="テキスト ボックス 155"/>
        <xdr:cNvSpPr txBox="1"/>
      </xdr:nvSpPr>
      <xdr:spPr>
        <a:xfrm>
          <a:off x="3733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7" name="楕円 156"/>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8" name="テキスト ボックス 157"/>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9" name="楕円 158"/>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60" name="テキスト ボックス 159"/>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61" name="楕円 160"/>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93573</xdr:rowOff>
    </xdr:from>
    <xdr:ext cx="762000" cy="259045"/>
    <xdr:sp macro="" textlink="">
      <xdr:nvSpPr>
        <xdr:cNvPr id="162" name="テキスト ボックス 161"/>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類似団体と比較して</a:t>
          </a:r>
          <a:r>
            <a:rPr kumimoji="1" lang="ja-JP" altLang="en-US" sz="1300">
              <a:solidFill>
                <a:schemeClr val="dk1"/>
              </a:solidFill>
              <a:effectLst/>
              <a:latin typeface="+mn-lt"/>
              <a:ea typeface="+mn-ea"/>
              <a:cs typeface="+mn-cs"/>
            </a:rPr>
            <a:t>４７，２２１</a:t>
          </a:r>
          <a:r>
            <a:rPr kumimoji="1" lang="ja-JP" altLang="ja-JP" sz="1300">
              <a:solidFill>
                <a:schemeClr val="dk1"/>
              </a:solidFill>
              <a:effectLst/>
              <a:latin typeface="+mn-lt"/>
              <a:ea typeface="+mn-ea"/>
              <a:cs typeface="+mn-cs"/>
            </a:rPr>
            <a:t>円上回っている。要因としては、</a:t>
          </a:r>
          <a:r>
            <a:rPr kumimoji="1" lang="ja-JP" altLang="en-US" sz="1300">
              <a:solidFill>
                <a:schemeClr val="dk1"/>
              </a:solidFill>
              <a:effectLst/>
              <a:latin typeface="+mn-lt"/>
              <a:ea typeface="+mn-ea"/>
              <a:cs typeface="+mn-cs"/>
            </a:rPr>
            <a:t>胆振東部地震等災害対応や、</a:t>
          </a:r>
          <a:r>
            <a:rPr kumimoji="1" lang="ja-JP" altLang="ja-JP" sz="1300">
              <a:solidFill>
                <a:schemeClr val="dk1"/>
              </a:solidFill>
              <a:effectLst/>
              <a:latin typeface="+mn-lt"/>
              <a:ea typeface="+mn-ea"/>
              <a:cs typeface="+mn-cs"/>
            </a:rPr>
            <a:t>飛地合併による人員配置により人件費が増加しているので、退職者不補充等により削減していく。</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158855</xdr:rowOff>
    </xdr:from>
    <xdr:to>
      <xdr:col>23</xdr:col>
      <xdr:colOff>133350</xdr:colOff>
      <xdr:row>84</xdr:row>
      <xdr:rowOff>9054</xdr:rowOff>
    </xdr:to>
    <xdr:cxnSp macro="">
      <xdr:nvCxnSpPr>
        <xdr:cNvPr id="197" name="直線コネクタ 196"/>
        <xdr:cNvCxnSpPr/>
      </xdr:nvCxnSpPr>
      <xdr:spPr>
        <a:xfrm>
          <a:off x="4114800" y="14389205"/>
          <a:ext cx="838200" cy="2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127774</xdr:rowOff>
    </xdr:from>
    <xdr:ext cx="762000" cy="259045"/>
    <xdr:sp macro="" textlink="">
      <xdr:nvSpPr>
        <xdr:cNvPr id="198" name="人件費・物件費等の状況平均値テキスト"/>
        <xdr:cNvSpPr txBox="1"/>
      </xdr:nvSpPr>
      <xdr:spPr>
        <a:xfrm>
          <a:off x="5041900" y="14015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142399</xdr:rowOff>
    </xdr:from>
    <xdr:to>
      <xdr:col>19</xdr:col>
      <xdr:colOff>133350</xdr:colOff>
      <xdr:row>83</xdr:row>
      <xdr:rowOff>158855</xdr:rowOff>
    </xdr:to>
    <xdr:cxnSp macro="">
      <xdr:nvCxnSpPr>
        <xdr:cNvPr id="200" name="直線コネクタ 199"/>
        <xdr:cNvCxnSpPr/>
      </xdr:nvCxnSpPr>
      <xdr:spPr>
        <a:xfrm>
          <a:off x="3225800" y="14372749"/>
          <a:ext cx="889000" cy="1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42172</xdr:rowOff>
    </xdr:from>
    <xdr:ext cx="736600" cy="259045"/>
    <xdr:sp macro="" textlink="">
      <xdr:nvSpPr>
        <xdr:cNvPr id="202" name="テキスト ボックス 201"/>
        <xdr:cNvSpPr txBox="1"/>
      </xdr:nvSpPr>
      <xdr:spPr>
        <a:xfrm>
          <a:off x="3733800" y="13929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121374</xdr:rowOff>
    </xdr:from>
    <xdr:to>
      <xdr:col>15</xdr:col>
      <xdr:colOff>82550</xdr:colOff>
      <xdr:row>83</xdr:row>
      <xdr:rowOff>142399</xdr:rowOff>
    </xdr:to>
    <xdr:cxnSp macro="">
      <xdr:nvCxnSpPr>
        <xdr:cNvPr id="203" name="直線コネクタ 202"/>
        <xdr:cNvCxnSpPr/>
      </xdr:nvCxnSpPr>
      <xdr:spPr>
        <a:xfrm>
          <a:off x="2336800" y="14351724"/>
          <a:ext cx="889000" cy="2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28872</xdr:rowOff>
    </xdr:from>
    <xdr:ext cx="762000" cy="259045"/>
    <xdr:sp macro="" textlink="">
      <xdr:nvSpPr>
        <xdr:cNvPr id="205" name="テキスト ボックス 204"/>
        <xdr:cNvSpPr txBox="1"/>
      </xdr:nvSpPr>
      <xdr:spPr>
        <a:xfrm>
          <a:off x="2844800" y="139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95450</xdr:rowOff>
    </xdr:from>
    <xdr:to>
      <xdr:col>11</xdr:col>
      <xdr:colOff>31750</xdr:colOff>
      <xdr:row>83</xdr:row>
      <xdr:rowOff>121374</xdr:rowOff>
    </xdr:to>
    <xdr:cxnSp macro="">
      <xdr:nvCxnSpPr>
        <xdr:cNvPr id="206" name="直線コネクタ 205"/>
        <xdr:cNvCxnSpPr/>
      </xdr:nvCxnSpPr>
      <xdr:spPr>
        <a:xfrm>
          <a:off x="1447800" y="14325800"/>
          <a:ext cx="8890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139578</xdr:rowOff>
    </xdr:from>
    <xdr:ext cx="762000" cy="259045"/>
    <xdr:sp macro="" textlink="">
      <xdr:nvSpPr>
        <xdr:cNvPr id="208" name="テキスト ボックス 207"/>
        <xdr:cNvSpPr txBox="1"/>
      </xdr:nvSpPr>
      <xdr:spPr>
        <a:xfrm>
          <a:off x="1955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7075</xdr:rowOff>
    </xdr:from>
    <xdr:ext cx="762000" cy="259045"/>
    <xdr:sp macro="" textlink="">
      <xdr:nvSpPr>
        <xdr:cNvPr id="210" name="テキスト ボックス 209"/>
        <xdr:cNvSpPr txBox="1"/>
      </xdr:nvSpPr>
      <xdr:spPr>
        <a:xfrm>
          <a:off x="1066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129704</xdr:rowOff>
    </xdr:from>
    <xdr:to>
      <xdr:col>23</xdr:col>
      <xdr:colOff>184150</xdr:colOff>
      <xdr:row>84</xdr:row>
      <xdr:rowOff>59854</xdr:rowOff>
    </xdr:to>
    <xdr:sp macro="" textlink="">
      <xdr:nvSpPr>
        <xdr:cNvPr id="216" name="楕円 215"/>
        <xdr:cNvSpPr/>
      </xdr:nvSpPr>
      <xdr:spPr>
        <a:xfrm>
          <a:off x="4902200" y="143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101781</xdr:rowOff>
    </xdr:from>
    <xdr:ext cx="762000" cy="259045"/>
    <xdr:sp macro="" textlink="">
      <xdr:nvSpPr>
        <xdr:cNvPr id="217" name="人件費・物件費等の状況該当値テキスト"/>
        <xdr:cNvSpPr txBox="1"/>
      </xdr:nvSpPr>
      <xdr:spPr>
        <a:xfrm>
          <a:off x="5041900" y="1433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108055</xdr:rowOff>
    </xdr:from>
    <xdr:to>
      <xdr:col>19</xdr:col>
      <xdr:colOff>184150</xdr:colOff>
      <xdr:row>84</xdr:row>
      <xdr:rowOff>38205</xdr:rowOff>
    </xdr:to>
    <xdr:sp macro="" textlink="">
      <xdr:nvSpPr>
        <xdr:cNvPr id="218" name="楕円 217"/>
        <xdr:cNvSpPr/>
      </xdr:nvSpPr>
      <xdr:spPr>
        <a:xfrm>
          <a:off x="4064000" y="143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22982</xdr:rowOff>
    </xdr:from>
    <xdr:ext cx="736600" cy="259045"/>
    <xdr:sp macro="" textlink="">
      <xdr:nvSpPr>
        <xdr:cNvPr id="219" name="テキスト ボックス 218"/>
        <xdr:cNvSpPr txBox="1"/>
      </xdr:nvSpPr>
      <xdr:spPr>
        <a:xfrm>
          <a:off x="3733800" y="14424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91599</xdr:rowOff>
    </xdr:from>
    <xdr:to>
      <xdr:col>15</xdr:col>
      <xdr:colOff>133350</xdr:colOff>
      <xdr:row>84</xdr:row>
      <xdr:rowOff>21749</xdr:rowOff>
    </xdr:to>
    <xdr:sp macro="" textlink="">
      <xdr:nvSpPr>
        <xdr:cNvPr id="220" name="楕円 219"/>
        <xdr:cNvSpPr/>
      </xdr:nvSpPr>
      <xdr:spPr>
        <a:xfrm>
          <a:off x="3175000" y="1432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6526</xdr:rowOff>
    </xdr:from>
    <xdr:ext cx="762000" cy="259045"/>
    <xdr:sp macro="" textlink="">
      <xdr:nvSpPr>
        <xdr:cNvPr id="221" name="テキスト ボックス 220"/>
        <xdr:cNvSpPr txBox="1"/>
      </xdr:nvSpPr>
      <xdr:spPr>
        <a:xfrm>
          <a:off x="2844800" y="1440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70574</xdr:rowOff>
    </xdr:from>
    <xdr:to>
      <xdr:col>11</xdr:col>
      <xdr:colOff>82550</xdr:colOff>
      <xdr:row>84</xdr:row>
      <xdr:rowOff>724</xdr:rowOff>
    </xdr:to>
    <xdr:sp macro="" textlink="">
      <xdr:nvSpPr>
        <xdr:cNvPr id="222" name="楕円 221"/>
        <xdr:cNvSpPr/>
      </xdr:nvSpPr>
      <xdr:spPr>
        <a:xfrm>
          <a:off x="2286000" y="1430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156951</xdr:rowOff>
    </xdr:from>
    <xdr:ext cx="762000" cy="259045"/>
    <xdr:sp macro="" textlink="">
      <xdr:nvSpPr>
        <xdr:cNvPr id="223" name="テキスト ボックス 222"/>
        <xdr:cNvSpPr txBox="1"/>
      </xdr:nvSpPr>
      <xdr:spPr>
        <a:xfrm>
          <a:off x="1955800" y="1438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44650</xdr:rowOff>
    </xdr:from>
    <xdr:to>
      <xdr:col>7</xdr:col>
      <xdr:colOff>31750</xdr:colOff>
      <xdr:row>83</xdr:row>
      <xdr:rowOff>146250</xdr:rowOff>
    </xdr:to>
    <xdr:sp macro="" textlink="">
      <xdr:nvSpPr>
        <xdr:cNvPr id="224" name="楕円 223"/>
        <xdr:cNvSpPr/>
      </xdr:nvSpPr>
      <xdr:spPr>
        <a:xfrm>
          <a:off x="1397000" y="142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131027</xdr:rowOff>
    </xdr:from>
    <xdr:ext cx="762000" cy="259045"/>
    <xdr:sp macro="" textlink="">
      <xdr:nvSpPr>
        <xdr:cNvPr id="225" name="テキスト ボックス 224"/>
        <xdr:cNvSpPr txBox="1"/>
      </xdr:nvSpPr>
      <xdr:spPr>
        <a:xfrm>
          <a:off x="1066800" y="143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給与構造改革に伴う見直しを実施してきたが、類似団体平均を</a:t>
          </a:r>
          <a:r>
            <a:rPr kumimoji="1" lang="ja-JP" altLang="en-US" sz="1300">
              <a:solidFill>
                <a:schemeClr val="dk1"/>
              </a:solidFill>
              <a:effectLst/>
              <a:latin typeface="+mn-lt"/>
              <a:ea typeface="+mn-ea"/>
              <a:cs typeface="+mn-cs"/>
            </a:rPr>
            <a:t>２．２</a:t>
          </a:r>
          <a:r>
            <a:rPr kumimoji="1" lang="ja-JP" altLang="ja-JP" sz="1300">
              <a:solidFill>
                <a:schemeClr val="dk1"/>
              </a:solidFill>
              <a:effectLst/>
              <a:latin typeface="+mn-lt"/>
              <a:ea typeface="+mn-ea"/>
              <a:cs typeface="+mn-cs"/>
            </a:rPr>
            <a:t>ポイント上回っている。今後も行政改革等による各種手当等の見直しを行うなど、より一層の給与適正化に努める。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154214</xdr:rowOff>
    </xdr:to>
    <xdr:cxnSp macro="">
      <xdr:nvCxnSpPr>
        <xdr:cNvPr id="261" name="直線コネクタ 260"/>
        <xdr:cNvCxnSpPr/>
      </xdr:nvCxnSpPr>
      <xdr:spPr>
        <a:xfrm>
          <a:off x="16179800" y="1496695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50800</xdr:rowOff>
    </xdr:to>
    <xdr:cxnSp macro="">
      <xdr:nvCxnSpPr>
        <xdr:cNvPr id="264" name="直線コネクタ 263"/>
        <xdr:cNvCxnSpPr/>
      </xdr:nvCxnSpPr>
      <xdr:spPr>
        <a:xfrm>
          <a:off x="15290800" y="1491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170543</xdr:rowOff>
    </xdr:to>
    <xdr:cxnSp macro="">
      <xdr:nvCxnSpPr>
        <xdr:cNvPr id="267" name="直線コネクタ 266"/>
        <xdr:cNvCxnSpPr/>
      </xdr:nvCxnSpPr>
      <xdr:spPr>
        <a:xfrm>
          <a:off x="14401800" y="148118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67129</xdr:rowOff>
    </xdr:to>
    <xdr:cxnSp macro="">
      <xdr:nvCxnSpPr>
        <xdr:cNvPr id="270" name="直線コネクタ 269"/>
        <xdr:cNvCxnSpPr/>
      </xdr:nvCxnSpPr>
      <xdr:spPr>
        <a:xfrm>
          <a:off x="13512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80" name="楕円 279"/>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81"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4" name="楕円 283"/>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5" name="テキスト ボックス 284"/>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6" name="楕円 285"/>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7" name="テキスト ボックス 286"/>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8" name="楕円 287"/>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9" name="テキスト ボックス 288"/>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合併により類似団体平均を３．</a:t>
          </a:r>
          <a:r>
            <a:rPr kumimoji="1" lang="ja-JP" altLang="en-US" sz="1300">
              <a:solidFill>
                <a:schemeClr val="dk1"/>
              </a:solidFill>
              <a:effectLst/>
              <a:latin typeface="+mn-lt"/>
              <a:ea typeface="+mn-ea"/>
              <a:cs typeface="+mn-cs"/>
            </a:rPr>
            <a:t>３０</a:t>
          </a:r>
          <a:r>
            <a:rPr kumimoji="1" lang="ja-JP" altLang="ja-JP" sz="1300">
              <a:solidFill>
                <a:schemeClr val="dk1"/>
              </a:solidFill>
              <a:effectLst/>
              <a:latin typeface="+mn-lt"/>
              <a:ea typeface="+mn-ea"/>
              <a:cs typeface="+mn-cs"/>
            </a:rPr>
            <a:t>人上回っている。今後の定年退職者の補充率を２０％とし、職員数の削減を目指す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26273</xdr:rowOff>
    </xdr:from>
    <xdr:to>
      <xdr:col>81</xdr:col>
      <xdr:colOff>44450</xdr:colOff>
      <xdr:row>65</xdr:row>
      <xdr:rowOff>41354</xdr:rowOff>
    </xdr:to>
    <xdr:cxnSp macro="">
      <xdr:nvCxnSpPr>
        <xdr:cNvPr id="328" name="直線コネクタ 327"/>
        <xdr:cNvCxnSpPr/>
      </xdr:nvCxnSpPr>
      <xdr:spPr>
        <a:xfrm>
          <a:off x="16179800" y="11170523"/>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23750</xdr:rowOff>
    </xdr:from>
    <xdr:ext cx="762000" cy="259045"/>
    <xdr:sp macro="" textlink="">
      <xdr:nvSpPr>
        <xdr:cNvPr id="329" name="定員管理の状況平均値テキスト"/>
        <xdr:cNvSpPr txBox="1"/>
      </xdr:nvSpPr>
      <xdr:spPr>
        <a:xfrm>
          <a:off x="17106900" y="1048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119300</xdr:rowOff>
    </xdr:from>
    <xdr:to>
      <xdr:col>77</xdr:col>
      <xdr:colOff>44450</xdr:colOff>
      <xdr:row>65</xdr:row>
      <xdr:rowOff>26273</xdr:rowOff>
    </xdr:to>
    <xdr:cxnSp macro="">
      <xdr:nvCxnSpPr>
        <xdr:cNvPr id="331" name="直線コネクタ 330"/>
        <xdr:cNvCxnSpPr/>
      </xdr:nvCxnSpPr>
      <xdr:spPr>
        <a:xfrm>
          <a:off x="15290800" y="1109210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99395</xdr:rowOff>
    </xdr:from>
    <xdr:ext cx="736600" cy="259045"/>
    <xdr:sp macro="" textlink="">
      <xdr:nvSpPr>
        <xdr:cNvPr id="333" name="テキスト ボックス 332"/>
        <xdr:cNvSpPr txBox="1"/>
      </xdr:nvSpPr>
      <xdr:spPr>
        <a:xfrm>
          <a:off x="15798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119300</xdr:rowOff>
    </xdr:from>
    <xdr:to>
      <xdr:col>72</xdr:col>
      <xdr:colOff>203200</xdr:colOff>
      <xdr:row>64</xdr:row>
      <xdr:rowOff>122317</xdr:rowOff>
    </xdr:to>
    <xdr:cxnSp macro="">
      <xdr:nvCxnSpPr>
        <xdr:cNvPr id="334" name="直線コネクタ 333"/>
        <xdr:cNvCxnSpPr/>
      </xdr:nvCxnSpPr>
      <xdr:spPr>
        <a:xfrm flipV="1">
          <a:off x="14401800" y="11092100"/>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63199</xdr:rowOff>
    </xdr:from>
    <xdr:ext cx="762000" cy="259045"/>
    <xdr:sp macro="" textlink="">
      <xdr:nvSpPr>
        <xdr:cNvPr id="336" name="テキスト ボックス 335"/>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122317</xdr:rowOff>
    </xdr:from>
    <xdr:to>
      <xdr:col>68</xdr:col>
      <xdr:colOff>152400</xdr:colOff>
      <xdr:row>64</xdr:row>
      <xdr:rowOff>137398</xdr:rowOff>
    </xdr:to>
    <xdr:cxnSp macro="">
      <xdr:nvCxnSpPr>
        <xdr:cNvPr id="337" name="直線コネクタ 336"/>
        <xdr:cNvCxnSpPr/>
      </xdr:nvCxnSpPr>
      <xdr:spPr>
        <a:xfrm flipV="1">
          <a:off x="13512800" y="11095117"/>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23989</xdr:rowOff>
    </xdr:from>
    <xdr:ext cx="762000" cy="259045"/>
    <xdr:sp macro="" textlink="">
      <xdr:nvSpPr>
        <xdr:cNvPr id="339" name="テキスト ボックス 338"/>
        <xdr:cNvSpPr txBox="1"/>
      </xdr:nvSpPr>
      <xdr:spPr>
        <a:xfrm>
          <a:off x="14020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122017</xdr:rowOff>
    </xdr:from>
    <xdr:ext cx="762000" cy="259045"/>
    <xdr:sp macro="" textlink="">
      <xdr:nvSpPr>
        <xdr:cNvPr id="341" name="テキスト ボックス 340"/>
        <xdr:cNvSpPr txBox="1"/>
      </xdr:nvSpPr>
      <xdr:spPr>
        <a:xfrm>
          <a:off x="13131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162004</xdr:rowOff>
    </xdr:from>
    <xdr:to>
      <xdr:col>81</xdr:col>
      <xdr:colOff>95250</xdr:colOff>
      <xdr:row>65</xdr:row>
      <xdr:rowOff>92154</xdr:rowOff>
    </xdr:to>
    <xdr:sp macro="" textlink="">
      <xdr:nvSpPr>
        <xdr:cNvPr id="347" name="楕円 346"/>
        <xdr:cNvSpPr/>
      </xdr:nvSpPr>
      <xdr:spPr>
        <a:xfrm>
          <a:off x="16967200" y="111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134081</xdr:rowOff>
    </xdr:from>
    <xdr:ext cx="762000" cy="259045"/>
    <xdr:sp macro="" textlink="">
      <xdr:nvSpPr>
        <xdr:cNvPr id="348" name="定員管理の状況該当値テキスト"/>
        <xdr:cNvSpPr txBox="1"/>
      </xdr:nvSpPr>
      <xdr:spPr>
        <a:xfrm>
          <a:off x="17106900" y="1110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146923</xdr:rowOff>
    </xdr:from>
    <xdr:to>
      <xdr:col>77</xdr:col>
      <xdr:colOff>95250</xdr:colOff>
      <xdr:row>65</xdr:row>
      <xdr:rowOff>77073</xdr:rowOff>
    </xdr:to>
    <xdr:sp macro="" textlink="">
      <xdr:nvSpPr>
        <xdr:cNvPr id="349" name="楕円 348"/>
        <xdr:cNvSpPr/>
      </xdr:nvSpPr>
      <xdr:spPr>
        <a:xfrm>
          <a:off x="16129000" y="111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61850</xdr:rowOff>
    </xdr:from>
    <xdr:ext cx="736600" cy="259045"/>
    <xdr:sp macro="" textlink="">
      <xdr:nvSpPr>
        <xdr:cNvPr id="350" name="テキスト ボックス 349"/>
        <xdr:cNvSpPr txBox="1"/>
      </xdr:nvSpPr>
      <xdr:spPr>
        <a:xfrm>
          <a:off x="15798800" y="11206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68500</xdr:rowOff>
    </xdr:from>
    <xdr:to>
      <xdr:col>73</xdr:col>
      <xdr:colOff>44450</xdr:colOff>
      <xdr:row>64</xdr:row>
      <xdr:rowOff>170100</xdr:rowOff>
    </xdr:to>
    <xdr:sp macro="" textlink="">
      <xdr:nvSpPr>
        <xdr:cNvPr id="351" name="楕円 350"/>
        <xdr:cNvSpPr/>
      </xdr:nvSpPr>
      <xdr:spPr>
        <a:xfrm>
          <a:off x="15240000" y="110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154877</xdr:rowOff>
    </xdr:from>
    <xdr:ext cx="762000" cy="259045"/>
    <xdr:sp macro="" textlink="">
      <xdr:nvSpPr>
        <xdr:cNvPr id="352" name="テキスト ボックス 351"/>
        <xdr:cNvSpPr txBox="1"/>
      </xdr:nvSpPr>
      <xdr:spPr>
        <a:xfrm>
          <a:off x="14909800" y="111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71517</xdr:rowOff>
    </xdr:from>
    <xdr:to>
      <xdr:col>68</xdr:col>
      <xdr:colOff>203200</xdr:colOff>
      <xdr:row>65</xdr:row>
      <xdr:rowOff>1667</xdr:rowOff>
    </xdr:to>
    <xdr:sp macro="" textlink="">
      <xdr:nvSpPr>
        <xdr:cNvPr id="353" name="楕円 352"/>
        <xdr:cNvSpPr/>
      </xdr:nvSpPr>
      <xdr:spPr>
        <a:xfrm>
          <a:off x="14351000" y="110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157894</xdr:rowOff>
    </xdr:from>
    <xdr:ext cx="762000" cy="259045"/>
    <xdr:sp macro="" textlink="">
      <xdr:nvSpPr>
        <xdr:cNvPr id="354" name="テキスト ボックス 353"/>
        <xdr:cNvSpPr txBox="1"/>
      </xdr:nvSpPr>
      <xdr:spPr>
        <a:xfrm>
          <a:off x="14020800" y="1113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86598</xdr:rowOff>
    </xdr:from>
    <xdr:to>
      <xdr:col>64</xdr:col>
      <xdr:colOff>152400</xdr:colOff>
      <xdr:row>65</xdr:row>
      <xdr:rowOff>16748</xdr:rowOff>
    </xdr:to>
    <xdr:sp macro="" textlink="">
      <xdr:nvSpPr>
        <xdr:cNvPr id="355" name="楕円 354"/>
        <xdr:cNvSpPr/>
      </xdr:nvSpPr>
      <xdr:spPr>
        <a:xfrm>
          <a:off x="13462000" y="110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1525</xdr:rowOff>
    </xdr:from>
    <xdr:ext cx="762000" cy="259045"/>
    <xdr:sp macro="" textlink="">
      <xdr:nvSpPr>
        <xdr:cNvPr id="356" name="テキスト ボックス 355"/>
        <xdr:cNvSpPr txBox="1"/>
      </xdr:nvSpPr>
      <xdr:spPr>
        <a:xfrm>
          <a:off x="13131800" y="1114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過去の公債費負担適正化計画に基づく公債費の繰上償還の実施及び地方債の借換等により地方債発行を抑制してきた結果、実質公債費比率が</a:t>
          </a:r>
          <a:r>
            <a:rPr kumimoji="1" lang="ja-JP" altLang="en-US" sz="1300">
              <a:solidFill>
                <a:schemeClr val="dk1"/>
              </a:solidFill>
              <a:effectLst/>
              <a:latin typeface="+mn-lt"/>
              <a:ea typeface="+mn-ea"/>
              <a:cs typeface="+mn-cs"/>
            </a:rPr>
            <a:t>０．６</a:t>
          </a:r>
          <a:r>
            <a:rPr kumimoji="1" lang="ja-JP" altLang="ja-JP" sz="1300">
              <a:solidFill>
                <a:schemeClr val="dk1"/>
              </a:solidFill>
              <a:effectLst/>
              <a:latin typeface="+mn-lt"/>
              <a:ea typeface="+mn-ea"/>
              <a:cs typeface="+mn-cs"/>
            </a:rPr>
            <a:t>ポイント類似団体を下回った。今後においても、公債費比率の将来推計を勘案しながら毎年度、事業計画ヒアリング及び予算査定において精査するなど、事業の緊急性・必要性の精査を行い、計画的な地方債の発行に努めていくが、今後数年間は災害復旧債の大幅な増額により比率が悪化する</a:t>
          </a:r>
          <a:r>
            <a:rPr kumimoji="1" lang="ja-JP" altLang="en-US" sz="1300">
              <a:solidFill>
                <a:schemeClr val="dk1"/>
              </a:solidFill>
              <a:effectLst/>
              <a:latin typeface="+mn-lt"/>
              <a:ea typeface="+mn-ea"/>
              <a:cs typeface="+mn-cs"/>
            </a:rPr>
            <a:t>見込み</a:t>
          </a:r>
          <a:r>
            <a:rPr kumimoji="1" lang="ja-JP" altLang="ja-JP" sz="1300">
              <a:solidFill>
                <a:schemeClr val="dk1"/>
              </a:solidFill>
              <a:effectLst/>
              <a:latin typeface="+mn-lt"/>
              <a:ea typeface="+mn-ea"/>
              <a:cs typeface="+mn-cs"/>
            </a:rPr>
            <a:t>である。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100189</xdr:rowOff>
    </xdr:from>
    <xdr:to>
      <xdr:col>81</xdr:col>
      <xdr:colOff>44450</xdr:colOff>
      <xdr:row>40</xdr:row>
      <xdr:rowOff>167217</xdr:rowOff>
    </xdr:to>
    <xdr:cxnSp macro="">
      <xdr:nvCxnSpPr>
        <xdr:cNvPr id="391" name="直線コネクタ 390"/>
        <xdr:cNvCxnSpPr/>
      </xdr:nvCxnSpPr>
      <xdr:spPr>
        <a:xfrm>
          <a:off x="16179800" y="6958189"/>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2"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100189</xdr:rowOff>
    </xdr:from>
    <xdr:to>
      <xdr:col>77</xdr:col>
      <xdr:colOff>44450</xdr:colOff>
      <xdr:row>40</xdr:row>
      <xdr:rowOff>100189</xdr:rowOff>
    </xdr:to>
    <xdr:cxnSp macro="">
      <xdr:nvCxnSpPr>
        <xdr:cNvPr id="394" name="直線コネクタ 393"/>
        <xdr:cNvCxnSpPr/>
      </xdr:nvCxnSpPr>
      <xdr:spPr>
        <a:xfrm>
          <a:off x="15290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6" name="テキスト ボックス 395"/>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100189</xdr:rowOff>
    </xdr:from>
    <xdr:to>
      <xdr:col>72</xdr:col>
      <xdr:colOff>203200</xdr:colOff>
      <xdr:row>41</xdr:row>
      <xdr:rowOff>9172</xdr:rowOff>
    </xdr:to>
    <xdr:cxnSp macro="">
      <xdr:nvCxnSpPr>
        <xdr:cNvPr id="397" name="直線コネクタ 396"/>
        <xdr:cNvCxnSpPr/>
      </xdr:nvCxnSpPr>
      <xdr:spPr>
        <a:xfrm flipV="1">
          <a:off x="14401800" y="69581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9" name="テキスト ボックス 398"/>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9172</xdr:rowOff>
    </xdr:from>
    <xdr:to>
      <xdr:col>68</xdr:col>
      <xdr:colOff>152400</xdr:colOff>
      <xdr:row>41</xdr:row>
      <xdr:rowOff>76200</xdr:rowOff>
    </xdr:to>
    <xdr:cxnSp macro="">
      <xdr:nvCxnSpPr>
        <xdr:cNvPr id="400" name="直線コネクタ 399"/>
        <xdr:cNvCxnSpPr/>
      </xdr:nvCxnSpPr>
      <xdr:spPr>
        <a:xfrm flipV="1">
          <a:off x="13512800" y="70386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3" name="フローチャート: 判断 402"/>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154816</xdr:rowOff>
    </xdr:from>
    <xdr:ext cx="762000" cy="259045"/>
    <xdr:sp macro="" textlink="">
      <xdr:nvSpPr>
        <xdr:cNvPr id="404" name="テキスト ボックス 403"/>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10" name="楕円 409"/>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11" name="公債費負担の状況該当値テキスト"/>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49389</xdr:rowOff>
    </xdr:from>
    <xdr:to>
      <xdr:col>77</xdr:col>
      <xdr:colOff>95250</xdr:colOff>
      <xdr:row>40</xdr:row>
      <xdr:rowOff>150989</xdr:rowOff>
    </xdr:to>
    <xdr:sp macro="" textlink="">
      <xdr:nvSpPr>
        <xdr:cNvPr id="412" name="楕円 411"/>
        <xdr:cNvSpPr/>
      </xdr:nvSpPr>
      <xdr:spPr>
        <a:xfrm>
          <a:off x="16129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413" name="テキスト ボックス 412"/>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49389</xdr:rowOff>
    </xdr:from>
    <xdr:to>
      <xdr:col>73</xdr:col>
      <xdr:colOff>44450</xdr:colOff>
      <xdr:row>40</xdr:row>
      <xdr:rowOff>150989</xdr:rowOff>
    </xdr:to>
    <xdr:sp macro="" textlink="">
      <xdr:nvSpPr>
        <xdr:cNvPr id="414" name="楕円 413"/>
        <xdr:cNvSpPr/>
      </xdr:nvSpPr>
      <xdr:spPr>
        <a:xfrm>
          <a:off x="15240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161166</xdr:rowOff>
    </xdr:from>
    <xdr:ext cx="762000" cy="259045"/>
    <xdr:sp macro="" textlink="">
      <xdr:nvSpPr>
        <xdr:cNvPr id="415" name="テキスト ボックス 414"/>
        <xdr:cNvSpPr txBox="1"/>
      </xdr:nvSpPr>
      <xdr:spPr>
        <a:xfrm>
          <a:off x="14909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129822</xdr:rowOff>
    </xdr:from>
    <xdr:to>
      <xdr:col>68</xdr:col>
      <xdr:colOff>203200</xdr:colOff>
      <xdr:row>41</xdr:row>
      <xdr:rowOff>59972</xdr:rowOff>
    </xdr:to>
    <xdr:sp macro="" textlink="">
      <xdr:nvSpPr>
        <xdr:cNvPr id="416" name="楕円 415"/>
        <xdr:cNvSpPr/>
      </xdr:nvSpPr>
      <xdr:spPr>
        <a:xfrm>
          <a:off x="14351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70149</xdr:rowOff>
    </xdr:from>
    <xdr:ext cx="762000" cy="259045"/>
    <xdr:sp macro="" textlink="">
      <xdr:nvSpPr>
        <xdr:cNvPr id="417" name="テキスト ボックス 416"/>
        <xdr:cNvSpPr txBox="1"/>
      </xdr:nvSpPr>
      <xdr:spPr>
        <a:xfrm>
          <a:off x="14020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8" name="楕円 417"/>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19" name="テキスト ボックス 418"/>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公債費残高が多いこと</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財政調整基金等の残高が少ないため、類似団体と比較し</a:t>
          </a:r>
          <a:r>
            <a:rPr kumimoji="1" lang="ja-JP" altLang="en-US" sz="1300">
              <a:solidFill>
                <a:schemeClr val="dk1"/>
              </a:solidFill>
              <a:effectLst/>
              <a:latin typeface="+mn-lt"/>
              <a:ea typeface="+mn-ea"/>
              <a:cs typeface="+mn-cs"/>
            </a:rPr>
            <a:t>２９．４</a:t>
          </a:r>
          <a:r>
            <a:rPr kumimoji="1" lang="ja-JP" altLang="ja-JP" sz="1300">
              <a:solidFill>
                <a:schemeClr val="dk1"/>
              </a:solidFill>
              <a:effectLst/>
              <a:latin typeface="+mn-lt"/>
              <a:ea typeface="+mn-ea"/>
              <a:cs typeface="+mn-cs"/>
            </a:rPr>
            <a:t>ポイント上回っている。今後については、地方債の繰上償還・借換等による利子償還額の削減に努めるとともに、地方債発行を抑制し、基金については、歳出削減に努め積み立て財源を確保する。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57658</xdr:rowOff>
    </xdr:from>
    <xdr:to>
      <xdr:col>81</xdr:col>
      <xdr:colOff>44450</xdr:colOff>
      <xdr:row>17</xdr:row>
      <xdr:rowOff>81788</xdr:rowOff>
    </xdr:to>
    <xdr:cxnSp macro="">
      <xdr:nvCxnSpPr>
        <xdr:cNvPr id="453" name="直線コネクタ 452"/>
        <xdr:cNvCxnSpPr/>
      </xdr:nvCxnSpPr>
      <xdr:spPr>
        <a:xfrm>
          <a:off x="16179800" y="297230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153941</xdr:rowOff>
    </xdr:from>
    <xdr:ext cx="762000" cy="259045"/>
    <xdr:sp macro="" textlink="">
      <xdr:nvSpPr>
        <xdr:cNvPr id="454" name="将来負担の状況平均値テキスト"/>
        <xdr:cNvSpPr txBox="1"/>
      </xdr:nvSpPr>
      <xdr:spPr>
        <a:xfrm>
          <a:off x="17106900" y="2554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5" name="フローチャート: 判断 454"/>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118914</xdr:rowOff>
    </xdr:from>
    <xdr:to>
      <xdr:col>77</xdr:col>
      <xdr:colOff>44450</xdr:colOff>
      <xdr:row>17</xdr:row>
      <xdr:rowOff>57658</xdr:rowOff>
    </xdr:to>
    <xdr:cxnSp macro="">
      <xdr:nvCxnSpPr>
        <xdr:cNvPr id="456" name="直線コネクタ 455"/>
        <xdr:cNvCxnSpPr/>
      </xdr:nvCxnSpPr>
      <xdr:spPr>
        <a:xfrm>
          <a:off x="15290800" y="2862114"/>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7" name="フローチャート: 判断 456"/>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8" name="テキスト ボックス 457"/>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118914</xdr:rowOff>
    </xdr:from>
    <xdr:to>
      <xdr:col>72</xdr:col>
      <xdr:colOff>203200</xdr:colOff>
      <xdr:row>16</xdr:row>
      <xdr:rowOff>139023</xdr:rowOff>
    </xdr:to>
    <xdr:cxnSp macro="">
      <xdr:nvCxnSpPr>
        <xdr:cNvPr id="459" name="直線コネクタ 458"/>
        <xdr:cNvCxnSpPr/>
      </xdr:nvCxnSpPr>
      <xdr:spPr>
        <a:xfrm flipV="1">
          <a:off x="14401800" y="286211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161544</xdr:rowOff>
    </xdr:from>
    <xdr:to>
      <xdr:col>73</xdr:col>
      <xdr:colOff>44450</xdr:colOff>
      <xdr:row>16</xdr:row>
      <xdr:rowOff>91694</xdr:rowOff>
    </xdr:to>
    <xdr:sp macro="" textlink="">
      <xdr:nvSpPr>
        <xdr:cNvPr id="460" name="フローチャート: 判断 459"/>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61" name="テキスト ボックス 460"/>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139023</xdr:rowOff>
    </xdr:from>
    <xdr:to>
      <xdr:col>68</xdr:col>
      <xdr:colOff>152400</xdr:colOff>
      <xdr:row>16</xdr:row>
      <xdr:rowOff>153501</xdr:rowOff>
    </xdr:to>
    <xdr:cxnSp macro="">
      <xdr:nvCxnSpPr>
        <xdr:cNvPr id="462" name="直線コネクタ 461"/>
        <xdr:cNvCxnSpPr/>
      </xdr:nvCxnSpPr>
      <xdr:spPr>
        <a:xfrm flipV="1">
          <a:off x="13512800" y="288222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50419</xdr:rowOff>
    </xdr:from>
    <xdr:to>
      <xdr:col>68</xdr:col>
      <xdr:colOff>203200</xdr:colOff>
      <xdr:row>16</xdr:row>
      <xdr:rowOff>152019</xdr:rowOff>
    </xdr:to>
    <xdr:sp macro="" textlink="">
      <xdr:nvSpPr>
        <xdr:cNvPr id="463" name="フローチャート: 判断 462"/>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162196</xdr:rowOff>
    </xdr:from>
    <xdr:ext cx="762000" cy="259045"/>
    <xdr:sp macro="" textlink="">
      <xdr:nvSpPr>
        <xdr:cNvPr id="464" name="テキスト ボックス 463"/>
        <xdr:cNvSpPr txBox="1"/>
      </xdr:nvSpPr>
      <xdr:spPr>
        <a:xfrm>
          <a:off x="14020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5" name="フローチャート: 判断 464"/>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66" name="テキスト ボックス 465"/>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30988</xdr:rowOff>
    </xdr:from>
    <xdr:to>
      <xdr:col>81</xdr:col>
      <xdr:colOff>95250</xdr:colOff>
      <xdr:row>17</xdr:row>
      <xdr:rowOff>132588</xdr:rowOff>
    </xdr:to>
    <xdr:sp macro="" textlink="">
      <xdr:nvSpPr>
        <xdr:cNvPr id="472" name="楕円 471"/>
        <xdr:cNvSpPr/>
      </xdr:nvSpPr>
      <xdr:spPr>
        <a:xfrm>
          <a:off x="16967200" y="29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3065</xdr:rowOff>
    </xdr:from>
    <xdr:ext cx="762000" cy="259045"/>
    <xdr:sp macro="" textlink="">
      <xdr:nvSpPr>
        <xdr:cNvPr id="473" name="将来負担の状況該当値テキスト"/>
        <xdr:cNvSpPr txBox="1"/>
      </xdr:nvSpPr>
      <xdr:spPr>
        <a:xfrm>
          <a:off x="17106900" y="29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6858</xdr:rowOff>
    </xdr:from>
    <xdr:to>
      <xdr:col>77</xdr:col>
      <xdr:colOff>95250</xdr:colOff>
      <xdr:row>17</xdr:row>
      <xdr:rowOff>108458</xdr:rowOff>
    </xdr:to>
    <xdr:sp macro="" textlink="">
      <xdr:nvSpPr>
        <xdr:cNvPr id="474" name="楕円 473"/>
        <xdr:cNvSpPr/>
      </xdr:nvSpPr>
      <xdr:spPr>
        <a:xfrm>
          <a:off x="16129000" y="29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93235</xdr:rowOff>
    </xdr:from>
    <xdr:ext cx="736600" cy="259045"/>
    <xdr:sp macro="" textlink="">
      <xdr:nvSpPr>
        <xdr:cNvPr id="475" name="テキスト ボックス 474"/>
        <xdr:cNvSpPr txBox="1"/>
      </xdr:nvSpPr>
      <xdr:spPr>
        <a:xfrm>
          <a:off x="15798800" y="300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68114</xdr:rowOff>
    </xdr:from>
    <xdr:to>
      <xdr:col>73</xdr:col>
      <xdr:colOff>44450</xdr:colOff>
      <xdr:row>16</xdr:row>
      <xdr:rowOff>169714</xdr:rowOff>
    </xdr:to>
    <xdr:sp macro="" textlink="">
      <xdr:nvSpPr>
        <xdr:cNvPr id="476" name="楕円 475"/>
        <xdr:cNvSpPr/>
      </xdr:nvSpPr>
      <xdr:spPr>
        <a:xfrm>
          <a:off x="15240000" y="28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154491</xdr:rowOff>
    </xdr:from>
    <xdr:ext cx="762000" cy="259045"/>
    <xdr:sp macro="" textlink="">
      <xdr:nvSpPr>
        <xdr:cNvPr id="477" name="テキスト ボックス 476"/>
        <xdr:cNvSpPr txBox="1"/>
      </xdr:nvSpPr>
      <xdr:spPr>
        <a:xfrm>
          <a:off x="14909800" y="289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88223</xdr:rowOff>
    </xdr:from>
    <xdr:to>
      <xdr:col>68</xdr:col>
      <xdr:colOff>203200</xdr:colOff>
      <xdr:row>17</xdr:row>
      <xdr:rowOff>18373</xdr:rowOff>
    </xdr:to>
    <xdr:sp macro="" textlink="">
      <xdr:nvSpPr>
        <xdr:cNvPr id="478" name="楕円 477"/>
        <xdr:cNvSpPr/>
      </xdr:nvSpPr>
      <xdr:spPr>
        <a:xfrm>
          <a:off x="14351000" y="28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3150</xdr:rowOff>
    </xdr:from>
    <xdr:ext cx="762000" cy="259045"/>
    <xdr:sp macro="" textlink="">
      <xdr:nvSpPr>
        <xdr:cNvPr id="479" name="テキスト ボックス 478"/>
        <xdr:cNvSpPr txBox="1"/>
      </xdr:nvSpPr>
      <xdr:spPr>
        <a:xfrm>
          <a:off x="14020800" y="291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102701</xdr:rowOff>
    </xdr:from>
    <xdr:to>
      <xdr:col>64</xdr:col>
      <xdr:colOff>152400</xdr:colOff>
      <xdr:row>17</xdr:row>
      <xdr:rowOff>32851</xdr:rowOff>
    </xdr:to>
    <xdr:sp macro="" textlink="">
      <xdr:nvSpPr>
        <xdr:cNvPr id="480" name="楕円 479"/>
        <xdr:cNvSpPr/>
      </xdr:nvSpPr>
      <xdr:spPr>
        <a:xfrm>
          <a:off x="13462000" y="28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17628</xdr:rowOff>
    </xdr:from>
    <xdr:ext cx="762000" cy="259045"/>
    <xdr:sp macro="" textlink="">
      <xdr:nvSpPr>
        <xdr:cNvPr id="481" name="テキスト ボックス 480"/>
        <xdr:cNvSpPr txBox="1"/>
      </xdr:nvSpPr>
      <xdr:spPr>
        <a:xfrm>
          <a:off x="13131800" y="293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12,132
11,918
992.14
12,037,052
11,874,531
68,465
6,367,848
14,982,778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類似団体と比較すると、人件費に係る経常収支比率は１．</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ポイント高くなっている。要因としてゴミ処理業務や消防業務を一部事務組合で行っていることによるものであ</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、そのため補助費等の比率が高くなっている。定員管理の状況を見ても類似団体より比率が高いので、今後は人件費関係全体について抑制していく必要がある。</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159657</xdr:rowOff>
    </xdr:from>
    <xdr:to>
      <xdr:col>24</xdr:col>
      <xdr:colOff>25400</xdr:colOff>
      <xdr:row>39</xdr:row>
      <xdr:rowOff>86178</xdr:rowOff>
    </xdr:to>
    <xdr:cxnSp macro="">
      <xdr:nvCxnSpPr>
        <xdr:cNvPr id="68" name="直線コネクタ 67"/>
        <xdr:cNvCxnSpPr/>
      </xdr:nvCxnSpPr>
      <xdr:spPr>
        <a:xfrm>
          <a:off x="3987800" y="66747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38299</xdr:rowOff>
    </xdr:from>
    <xdr:ext cx="762000" cy="259045"/>
    <xdr:sp macro="" textlink="">
      <xdr:nvSpPr>
        <xdr:cNvPr id="69" name="人件費平均値テキスト"/>
        <xdr:cNvSpPr txBox="1"/>
      </xdr:nvSpPr>
      <xdr:spPr>
        <a:xfrm>
          <a:off x="4914900" y="638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38</xdr:row>
      <xdr:rowOff>159657</xdr:rowOff>
    </xdr:to>
    <xdr:cxnSp macro="">
      <xdr:nvCxnSpPr>
        <xdr:cNvPr id="71" name="直線コネクタ 70"/>
        <xdr:cNvCxnSpPr/>
      </xdr:nvCxnSpPr>
      <xdr:spPr>
        <a:xfrm>
          <a:off x="3098800" y="664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72572</xdr:rowOff>
    </xdr:from>
    <xdr:to>
      <xdr:col>15</xdr:col>
      <xdr:colOff>98425</xdr:colOff>
      <xdr:row>38</xdr:row>
      <xdr:rowOff>127000</xdr:rowOff>
    </xdr:to>
    <xdr:cxnSp macro="">
      <xdr:nvCxnSpPr>
        <xdr:cNvPr id="74" name="直線コネクタ 73"/>
        <xdr:cNvCxnSpPr/>
      </xdr:nvCxnSpPr>
      <xdr:spPr>
        <a:xfrm>
          <a:off x="2209800" y="6587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29028</xdr:rowOff>
    </xdr:from>
    <xdr:to>
      <xdr:col>11</xdr:col>
      <xdr:colOff>9525</xdr:colOff>
      <xdr:row>38</xdr:row>
      <xdr:rowOff>72572</xdr:rowOff>
    </xdr:to>
    <xdr:cxnSp macro="">
      <xdr:nvCxnSpPr>
        <xdr:cNvPr id="77" name="直線コネクタ 76"/>
        <xdr:cNvCxnSpPr/>
      </xdr:nvCxnSpPr>
      <xdr:spPr>
        <a:xfrm>
          <a:off x="1320800" y="6544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57349</xdr:rowOff>
    </xdr:from>
    <xdr:ext cx="762000" cy="259045"/>
    <xdr:sp macro="" textlink="">
      <xdr:nvSpPr>
        <xdr:cNvPr id="79" name="テキスト ボックス 78"/>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108149</xdr:rowOff>
    </xdr:from>
    <xdr:ext cx="762000" cy="259045"/>
    <xdr:sp macro="" textlink="">
      <xdr:nvSpPr>
        <xdr:cNvPr id="81" name="テキスト ボックス 80"/>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35378</xdr:rowOff>
    </xdr:from>
    <xdr:to>
      <xdr:col>24</xdr:col>
      <xdr:colOff>76200</xdr:colOff>
      <xdr:row>39</xdr:row>
      <xdr:rowOff>136978</xdr:rowOff>
    </xdr:to>
    <xdr:sp macro="" textlink="">
      <xdr:nvSpPr>
        <xdr:cNvPr id="87" name="楕円 86"/>
        <xdr:cNvSpPr/>
      </xdr:nvSpPr>
      <xdr:spPr>
        <a:xfrm>
          <a:off x="4775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7455</xdr:rowOff>
    </xdr:from>
    <xdr:ext cx="762000" cy="259045"/>
    <xdr:sp macro="" textlink="">
      <xdr:nvSpPr>
        <xdr:cNvPr id="88" name="人件費該当値テキスト"/>
        <xdr:cNvSpPr txBox="1"/>
      </xdr:nvSpPr>
      <xdr:spPr>
        <a:xfrm>
          <a:off x="4914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108857</xdr:rowOff>
    </xdr:from>
    <xdr:to>
      <xdr:col>20</xdr:col>
      <xdr:colOff>38100</xdr:colOff>
      <xdr:row>39</xdr:row>
      <xdr:rowOff>39007</xdr:rowOff>
    </xdr:to>
    <xdr:sp macro="" textlink="">
      <xdr:nvSpPr>
        <xdr:cNvPr id="89" name="楕円 88"/>
        <xdr:cNvSpPr/>
      </xdr:nvSpPr>
      <xdr:spPr>
        <a:xfrm>
          <a:off x="393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23784</xdr:rowOff>
    </xdr:from>
    <xdr:ext cx="736600" cy="259045"/>
    <xdr:sp macro="" textlink="">
      <xdr:nvSpPr>
        <xdr:cNvPr id="90" name="テキスト ボックス 89"/>
        <xdr:cNvSpPr txBox="1"/>
      </xdr:nvSpPr>
      <xdr:spPr>
        <a:xfrm>
          <a:off x="3606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91" name="楕円 90"/>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2" name="テキスト ボックス 91"/>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21772</xdr:rowOff>
    </xdr:from>
    <xdr:to>
      <xdr:col>11</xdr:col>
      <xdr:colOff>60325</xdr:colOff>
      <xdr:row>38</xdr:row>
      <xdr:rowOff>123372</xdr:rowOff>
    </xdr:to>
    <xdr:sp macro="" textlink="">
      <xdr:nvSpPr>
        <xdr:cNvPr id="93" name="楕円 92"/>
        <xdr:cNvSpPr/>
      </xdr:nvSpPr>
      <xdr:spPr>
        <a:xfrm>
          <a:off x="2159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108149</xdr:rowOff>
    </xdr:from>
    <xdr:ext cx="762000" cy="259045"/>
    <xdr:sp macro="" textlink="">
      <xdr:nvSpPr>
        <xdr:cNvPr id="94" name="テキスト ボックス 93"/>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149678</xdr:rowOff>
    </xdr:from>
    <xdr:to>
      <xdr:col>6</xdr:col>
      <xdr:colOff>171450</xdr:colOff>
      <xdr:row>38</xdr:row>
      <xdr:rowOff>79828</xdr:rowOff>
    </xdr:to>
    <xdr:sp macro="" textlink="">
      <xdr:nvSpPr>
        <xdr:cNvPr id="95" name="楕円 94"/>
        <xdr:cNvSpPr/>
      </xdr:nvSpPr>
      <xdr:spPr>
        <a:xfrm>
          <a:off x="1270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90005</xdr:rowOff>
    </xdr:from>
    <xdr:ext cx="762000" cy="259045"/>
    <xdr:sp macro="" textlink="">
      <xdr:nvSpPr>
        <xdr:cNvPr id="96" name="テキスト ボックス 95"/>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類似団体と比較すると３．</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ポイント高くなっているのは、飛地合併のため公共施設が多く、また、町道の延長が長くそれを管理する委託料等が必要であることによる。今後は施設の統廃合も含め経費の抑制を検討していかなければならない。</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50800</xdr:rowOff>
    </xdr:to>
    <xdr:cxnSp macro="">
      <xdr:nvCxnSpPr>
        <xdr:cNvPr id="129" name="直線コネクタ 128"/>
        <xdr:cNvCxnSpPr/>
      </xdr:nvCxnSpPr>
      <xdr:spPr>
        <a:xfrm>
          <a:off x="15671800" y="3129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43180</xdr:rowOff>
    </xdr:to>
    <xdr:cxnSp macro="">
      <xdr:nvCxnSpPr>
        <xdr:cNvPr id="132" name="直線コネクタ 131"/>
        <xdr:cNvCxnSpPr/>
      </xdr:nvCxnSpPr>
      <xdr:spPr>
        <a:xfrm>
          <a:off x="14782800" y="3060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34" name="テキスト ボックス 133"/>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146050</xdr:rowOff>
    </xdr:to>
    <xdr:cxnSp macro="">
      <xdr:nvCxnSpPr>
        <xdr:cNvPr id="135" name="直線コネクタ 134"/>
        <xdr:cNvCxnSpPr/>
      </xdr:nvCxnSpPr>
      <xdr:spPr>
        <a:xfrm>
          <a:off x="13893800" y="2992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77470</xdr:rowOff>
    </xdr:to>
    <xdr:cxnSp macro="">
      <xdr:nvCxnSpPr>
        <xdr:cNvPr id="138" name="直線コネクタ 137"/>
        <xdr:cNvCxnSpPr/>
      </xdr:nvCxnSpPr>
      <xdr:spPr>
        <a:xfrm>
          <a:off x="13004800" y="2915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40" name="テキスト ボックス 139"/>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42" name="テキスト ボックス 141"/>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8" name="楕円 147"/>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9"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50" name="楕円 149"/>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51" name="テキスト ボックス 150"/>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2" name="楕円 151"/>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3" name="テキスト ボックス 152"/>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4" name="楕円 153"/>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5" name="テキスト ボックス 154"/>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6" name="楕円 155"/>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57" name="テキスト ボックス 156"/>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扶助費に係る経常収支比率は類似団体より１．</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ポイント低くなっている。本年の傾向としては、障害者や乳幼児の扶助費の割合が多くなった。</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55</xdr:row>
      <xdr:rowOff>165100</xdr:rowOff>
    </xdr:to>
    <xdr:cxnSp macro="">
      <xdr:nvCxnSpPr>
        <xdr:cNvPr id="190" name="直線コネクタ 189"/>
        <xdr:cNvCxnSpPr/>
      </xdr:nvCxnSpPr>
      <xdr:spPr>
        <a:xfrm>
          <a:off x="3987800" y="9594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91"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165100</xdr:rowOff>
    </xdr:to>
    <xdr:cxnSp macro="">
      <xdr:nvCxnSpPr>
        <xdr:cNvPr id="193" name="直線コネクタ 192"/>
        <xdr:cNvCxnSpPr/>
      </xdr:nvCxnSpPr>
      <xdr:spPr>
        <a:xfrm>
          <a:off x="3098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146050</xdr:rowOff>
    </xdr:to>
    <xdr:cxnSp macro="">
      <xdr:nvCxnSpPr>
        <xdr:cNvPr id="196" name="直線コネクタ 195"/>
        <xdr:cNvCxnSpPr/>
      </xdr:nvCxnSpPr>
      <xdr:spPr>
        <a:xfrm>
          <a:off x="2209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165100</xdr:rowOff>
    </xdr:to>
    <xdr:cxnSp macro="">
      <xdr:nvCxnSpPr>
        <xdr:cNvPr id="199" name="直線コネクタ 198"/>
        <xdr:cNvCxnSpPr/>
      </xdr:nvCxnSpPr>
      <xdr:spPr>
        <a:xfrm flipV="1">
          <a:off x="1320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9" name="楕円 208"/>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10"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11" name="楕円 210"/>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12" name="テキスト ボックス 211"/>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3" name="楕円 212"/>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4" name="テキスト ボックス 213"/>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5" name="楕円 214"/>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6" name="テキスト ボックス 21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7" name="楕円 216"/>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8" name="テキスト ボックス 217"/>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類似団体と比較して</a:t>
          </a:r>
          <a:r>
            <a:rPr kumimoji="1" lang="ja-JP" altLang="en-US" sz="1300">
              <a:solidFill>
                <a:schemeClr val="dk1"/>
              </a:solidFill>
              <a:effectLst/>
              <a:latin typeface="+mn-lt"/>
              <a:ea typeface="+mn-ea"/>
              <a:cs typeface="+mn-cs"/>
            </a:rPr>
            <a:t>３．８</a:t>
          </a:r>
          <a:r>
            <a:rPr kumimoji="1" lang="ja-JP" altLang="ja-JP" sz="1300">
              <a:solidFill>
                <a:schemeClr val="dk1"/>
              </a:solidFill>
              <a:effectLst/>
              <a:latin typeface="+mn-lt"/>
              <a:ea typeface="+mn-ea"/>
              <a:cs typeface="+mn-cs"/>
            </a:rPr>
            <a:t>ポイント下回っている。主な要因は、繰出金であり、今後も、自主財源確保に努め、事業の必要性、緊急性を十分精査し普通会計の負担額を抑制していく。</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67564</xdr:rowOff>
    </xdr:from>
    <xdr:to>
      <xdr:col>82</xdr:col>
      <xdr:colOff>107950</xdr:colOff>
      <xdr:row>56</xdr:row>
      <xdr:rowOff>168148</xdr:rowOff>
    </xdr:to>
    <xdr:cxnSp macro="">
      <xdr:nvCxnSpPr>
        <xdr:cNvPr id="248" name="直線コネクタ 247"/>
        <xdr:cNvCxnSpPr/>
      </xdr:nvCxnSpPr>
      <xdr:spPr>
        <a:xfrm flipV="1">
          <a:off x="15671800" y="966876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168148</xdr:rowOff>
    </xdr:from>
    <xdr:to>
      <xdr:col>78</xdr:col>
      <xdr:colOff>69850</xdr:colOff>
      <xdr:row>57</xdr:row>
      <xdr:rowOff>110998</xdr:rowOff>
    </xdr:to>
    <xdr:cxnSp macro="">
      <xdr:nvCxnSpPr>
        <xdr:cNvPr id="251" name="直線コネクタ 250"/>
        <xdr:cNvCxnSpPr/>
      </xdr:nvCxnSpPr>
      <xdr:spPr>
        <a:xfrm flipV="1">
          <a:off x="14782800" y="97693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3" name="テキスト ボックス 25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60706</xdr:rowOff>
    </xdr:from>
    <xdr:to>
      <xdr:col>73</xdr:col>
      <xdr:colOff>180975</xdr:colOff>
      <xdr:row>57</xdr:row>
      <xdr:rowOff>110998</xdr:rowOff>
    </xdr:to>
    <xdr:cxnSp macro="">
      <xdr:nvCxnSpPr>
        <xdr:cNvPr id="254" name="直線コネクタ 253"/>
        <xdr:cNvCxnSpPr/>
      </xdr:nvCxnSpPr>
      <xdr:spPr>
        <a:xfrm>
          <a:off x="13893800" y="98333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6" name="テキスト ボックス 255"/>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33274</xdr:rowOff>
    </xdr:from>
    <xdr:to>
      <xdr:col>69</xdr:col>
      <xdr:colOff>92075</xdr:colOff>
      <xdr:row>57</xdr:row>
      <xdr:rowOff>60706</xdr:rowOff>
    </xdr:to>
    <xdr:cxnSp macro="">
      <xdr:nvCxnSpPr>
        <xdr:cNvPr id="257" name="直線コネクタ 256"/>
        <xdr:cNvCxnSpPr/>
      </xdr:nvCxnSpPr>
      <xdr:spPr>
        <a:xfrm>
          <a:off x="13004800" y="9805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61" name="テキスト ボックス 260"/>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xdr:rowOff>
    </xdr:from>
    <xdr:to>
      <xdr:col>82</xdr:col>
      <xdr:colOff>158750</xdr:colOff>
      <xdr:row>56</xdr:row>
      <xdr:rowOff>118364</xdr:rowOff>
    </xdr:to>
    <xdr:sp macro="" textlink="">
      <xdr:nvSpPr>
        <xdr:cNvPr id="267" name="楕円 266"/>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33291</xdr:rowOff>
    </xdr:from>
    <xdr:ext cx="762000" cy="259045"/>
    <xdr:sp macro="" textlink="">
      <xdr:nvSpPr>
        <xdr:cNvPr id="268" name="その他該当値テキスト"/>
        <xdr:cNvSpPr txBox="1"/>
      </xdr:nvSpPr>
      <xdr:spPr>
        <a:xfrm>
          <a:off x="16598900" y="946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117348</xdr:rowOff>
    </xdr:from>
    <xdr:to>
      <xdr:col>78</xdr:col>
      <xdr:colOff>120650</xdr:colOff>
      <xdr:row>57</xdr:row>
      <xdr:rowOff>47498</xdr:rowOff>
    </xdr:to>
    <xdr:sp macro="" textlink="">
      <xdr:nvSpPr>
        <xdr:cNvPr id="269" name="楕円 268"/>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57675</xdr:rowOff>
    </xdr:from>
    <xdr:ext cx="736600" cy="259045"/>
    <xdr:sp macro="" textlink="">
      <xdr:nvSpPr>
        <xdr:cNvPr id="270" name="テキスト ボックス 269"/>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60198</xdr:rowOff>
    </xdr:from>
    <xdr:to>
      <xdr:col>74</xdr:col>
      <xdr:colOff>31750</xdr:colOff>
      <xdr:row>57</xdr:row>
      <xdr:rowOff>161798</xdr:rowOff>
    </xdr:to>
    <xdr:sp macro="" textlink="">
      <xdr:nvSpPr>
        <xdr:cNvPr id="271" name="楕円 270"/>
        <xdr:cNvSpPr/>
      </xdr:nvSpPr>
      <xdr:spPr>
        <a:xfrm>
          <a:off x="14732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146575</xdr:rowOff>
    </xdr:from>
    <xdr:ext cx="762000" cy="259045"/>
    <xdr:sp macro="" textlink="">
      <xdr:nvSpPr>
        <xdr:cNvPr id="272" name="テキスト ボックス 271"/>
        <xdr:cNvSpPr txBox="1"/>
      </xdr:nvSpPr>
      <xdr:spPr>
        <a:xfrm>
          <a:off x="14401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xdr:rowOff>
    </xdr:from>
    <xdr:to>
      <xdr:col>69</xdr:col>
      <xdr:colOff>142875</xdr:colOff>
      <xdr:row>57</xdr:row>
      <xdr:rowOff>111506</xdr:rowOff>
    </xdr:to>
    <xdr:sp macro="" textlink="">
      <xdr:nvSpPr>
        <xdr:cNvPr id="273" name="楕円 272"/>
        <xdr:cNvSpPr/>
      </xdr:nvSpPr>
      <xdr:spPr>
        <a:xfrm>
          <a:off x="13843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96283</xdr:rowOff>
    </xdr:from>
    <xdr:ext cx="762000" cy="259045"/>
    <xdr:sp macro="" textlink="">
      <xdr:nvSpPr>
        <xdr:cNvPr id="274" name="テキスト ボックス 273"/>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75" name="楕円 274"/>
        <xdr:cNvSpPr/>
      </xdr:nvSpPr>
      <xdr:spPr>
        <a:xfrm>
          <a:off x="12954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76" name="テキスト ボックス 275"/>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類似団体と比較すると</a:t>
          </a:r>
          <a:r>
            <a:rPr kumimoji="1" lang="ja-JP" altLang="en-US" sz="1300">
              <a:solidFill>
                <a:schemeClr val="dk1"/>
              </a:solidFill>
              <a:effectLst/>
              <a:latin typeface="+mn-lt"/>
              <a:ea typeface="+mn-ea"/>
              <a:cs typeface="+mn-cs"/>
            </a:rPr>
            <a:t>４．１</a:t>
          </a:r>
          <a:r>
            <a:rPr kumimoji="1" lang="ja-JP" altLang="ja-JP" sz="1300">
              <a:solidFill>
                <a:schemeClr val="dk1"/>
              </a:solidFill>
              <a:effectLst/>
              <a:latin typeface="+mn-lt"/>
              <a:ea typeface="+mn-ea"/>
              <a:cs typeface="+mn-cs"/>
            </a:rPr>
            <a:t>ポイント上回っている。要因としては、ゴミ処理業務や消防業務を一部事務組合で行っていることによる負担金、町立の国保病院に対する補助金が多額であることが考えられる。今後、公営企業の独立採算制の原則に基づき補助金の削減を行っていく。</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107950</xdr:rowOff>
    </xdr:from>
    <xdr:to>
      <xdr:col>82</xdr:col>
      <xdr:colOff>107950</xdr:colOff>
      <xdr:row>40</xdr:row>
      <xdr:rowOff>58420</xdr:rowOff>
    </xdr:to>
    <xdr:cxnSp macro="">
      <xdr:nvCxnSpPr>
        <xdr:cNvPr id="309" name="直線コネクタ 308"/>
        <xdr:cNvCxnSpPr/>
      </xdr:nvCxnSpPr>
      <xdr:spPr>
        <a:xfrm flipV="1">
          <a:off x="15671800" y="67945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138430</xdr:rowOff>
    </xdr:from>
    <xdr:to>
      <xdr:col>78</xdr:col>
      <xdr:colOff>69850</xdr:colOff>
      <xdr:row>40</xdr:row>
      <xdr:rowOff>58420</xdr:rowOff>
    </xdr:to>
    <xdr:cxnSp macro="">
      <xdr:nvCxnSpPr>
        <xdr:cNvPr id="312" name="直線コネクタ 311"/>
        <xdr:cNvCxnSpPr/>
      </xdr:nvCxnSpPr>
      <xdr:spPr>
        <a:xfrm>
          <a:off x="14782800" y="6824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12717</xdr:rowOff>
    </xdr:from>
    <xdr:ext cx="736600" cy="259045"/>
    <xdr:sp macro="" textlink="">
      <xdr:nvSpPr>
        <xdr:cNvPr id="314" name="テキスト ボックス 313"/>
        <xdr:cNvSpPr txBox="1"/>
      </xdr:nvSpPr>
      <xdr:spPr>
        <a:xfrm>
          <a:off x="15290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54610</xdr:rowOff>
    </xdr:from>
    <xdr:to>
      <xdr:col>73</xdr:col>
      <xdr:colOff>180975</xdr:colOff>
      <xdr:row>39</xdr:row>
      <xdr:rowOff>138430</xdr:rowOff>
    </xdr:to>
    <xdr:cxnSp macro="">
      <xdr:nvCxnSpPr>
        <xdr:cNvPr id="315" name="直線コネクタ 314"/>
        <xdr:cNvCxnSpPr/>
      </xdr:nvCxnSpPr>
      <xdr:spPr>
        <a:xfrm>
          <a:off x="13893800" y="6741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161307</xdr:rowOff>
    </xdr:from>
    <xdr:ext cx="762000" cy="259045"/>
    <xdr:sp macro="" textlink="">
      <xdr:nvSpPr>
        <xdr:cNvPr id="317" name="テキスト ボックス 316"/>
        <xdr:cNvSpPr txBox="1"/>
      </xdr:nvSpPr>
      <xdr:spPr>
        <a:xfrm>
          <a:off x="14401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119380</xdr:rowOff>
    </xdr:from>
    <xdr:to>
      <xdr:col>69</xdr:col>
      <xdr:colOff>92075</xdr:colOff>
      <xdr:row>39</xdr:row>
      <xdr:rowOff>54610</xdr:rowOff>
    </xdr:to>
    <xdr:cxnSp macro="">
      <xdr:nvCxnSpPr>
        <xdr:cNvPr id="318" name="直線コネクタ 317"/>
        <xdr:cNvCxnSpPr/>
      </xdr:nvCxnSpPr>
      <xdr:spPr>
        <a:xfrm>
          <a:off x="13004800" y="6634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115587</xdr:rowOff>
    </xdr:from>
    <xdr:ext cx="762000" cy="259045"/>
    <xdr:sp macro="" textlink="">
      <xdr:nvSpPr>
        <xdr:cNvPr id="320" name="テキスト ボックス 319"/>
        <xdr:cNvSpPr txBox="1"/>
      </xdr:nvSpPr>
      <xdr:spPr>
        <a:xfrm>
          <a:off x="13512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2" name="テキスト ボックス 321"/>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57150</xdr:rowOff>
    </xdr:from>
    <xdr:to>
      <xdr:col>82</xdr:col>
      <xdr:colOff>158750</xdr:colOff>
      <xdr:row>39</xdr:row>
      <xdr:rowOff>158750</xdr:rowOff>
    </xdr:to>
    <xdr:sp macro="" textlink="">
      <xdr:nvSpPr>
        <xdr:cNvPr id="328" name="楕円 327"/>
        <xdr:cNvSpPr/>
      </xdr:nvSpPr>
      <xdr:spPr>
        <a:xfrm>
          <a:off x="16459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29227</xdr:rowOff>
    </xdr:from>
    <xdr:ext cx="762000" cy="259045"/>
    <xdr:sp macro="" textlink="">
      <xdr:nvSpPr>
        <xdr:cNvPr id="329" name="補助費等該当値テキスト"/>
        <xdr:cNvSpPr txBox="1"/>
      </xdr:nvSpPr>
      <xdr:spPr>
        <a:xfrm>
          <a:off x="16598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7620</xdr:rowOff>
    </xdr:from>
    <xdr:to>
      <xdr:col>78</xdr:col>
      <xdr:colOff>120650</xdr:colOff>
      <xdr:row>40</xdr:row>
      <xdr:rowOff>109220</xdr:rowOff>
    </xdr:to>
    <xdr:sp macro="" textlink="">
      <xdr:nvSpPr>
        <xdr:cNvPr id="330" name="楕円 329"/>
        <xdr:cNvSpPr/>
      </xdr:nvSpPr>
      <xdr:spPr>
        <a:xfrm>
          <a:off x="15621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93997</xdr:rowOff>
    </xdr:from>
    <xdr:ext cx="736600" cy="259045"/>
    <xdr:sp macro="" textlink="">
      <xdr:nvSpPr>
        <xdr:cNvPr id="331" name="テキスト ボックス 330"/>
        <xdr:cNvSpPr txBox="1"/>
      </xdr:nvSpPr>
      <xdr:spPr>
        <a:xfrm>
          <a:off x="15290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87630</xdr:rowOff>
    </xdr:from>
    <xdr:to>
      <xdr:col>74</xdr:col>
      <xdr:colOff>31750</xdr:colOff>
      <xdr:row>40</xdr:row>
      <xdr:rowOff>17780</xdr:rowOff>
    </xdr:to>
    <xdr:sp macro="" textlink="">
      <xdr:nvSpPr>
        <xdr:cNvPr id="332" name="楕円 331"/>
        <xdr:cNvSpPr/>
      </xdr:nvSpPr>
      <xdr:spPr>
        <a:xfrm>
          <a:off x="14732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2557</xdr:rowOff>
    </xdr:from>
    <xdr:ext cx="762000" cy="259045"/>
    <xdr:sp macro="" textlink="">
      <xdr:nvSpPr>
        <xdr:cNvPr id="333" name="テキスト ボックス 332"/>
        <xdr:cNvSpPr txBox="1"/>
      </xdr:nvSpPr>
      <xdr:spPr>
        <a:xfrm>
          <a:off x="14401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3810</xdr:rowOff>
    </xdr:from>
    <xdr:to>
      <xdr:col>69</xdr:col>
      <xdr:colOff>142875</xdr:colOff>
      <xdr:row>39</xdr:row>
      <xdr:rowOff>105410</xdr:rowOff>
    </xdr:to>
    <xdr:sp macro="" textlink="">
      <xdr:nvSpPr>
        <xdr:cNvPr id="334" name="楕円 333"/>
        <xdr:cNvSpPr/>
      </xdr:nvSpPr>
      <xdr:spPr>
        <a:xfrm>
          <a:off x="13843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90187</xdr:rowOff>
    </xdr:from>
    <xdr:ext cx="762000" cy="259045"/>
    <xdr:sp macro="" textlink="">
      <xdr:nvSpPr>
        <xdr:cNvPr id="335" name="テキスト ボックス 334"/>
        <xdr:cNvSpPr txBox="1"/>
      </xdr:nvSpPr>
      <xdr:spPr>
        <a:xfrm>
          <a:off x="13512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68580</xdr:rowOff>
    </xdr:from>
    <xdr:to>
      <xdr:col>65</xdr:col>
      <xdr:colOff>53975</xdr:colOff>
      <xdr:row>38</xdr:row>
      <xdr:rowOff>170180</xdr:rowOff>
    </xdr:to>
    <xdr:sp macro="" textlink="">
      <xdr:nvSpPr>
        <xdr:cNvPr id="336" name="楕円 335"/>
        <xdr:cNvSpPr/>
      </xdr:nvSpPr>
      <xdr:spPr>
        <a:xfrm>
          <a:off x="12954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154957</xdr:rowOff>
    </xdr:from>
    <xdr:ext cx="762000" cy="259045"/>
    <xdr:sp macro="" textlink="">
      <xdr:nvSpPr>
        <xdr:cNvPr id="337" name="テキスト ボックス 336"/>
        <xdr:cNvSpPr txBox="1"/>
      </xdr:nvSpPr>
      <xdr:spPr>
        <a:xfrm>
          <a:off x="12623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類似団体と比較すると</a:t>
          </a:r>
          <a:r>
            <a:rPr kumimoji="1" lang="ja-JP" altLang="en-US" sz="1300">
              <a:solidFill>
                <a:schemeClr val="dk1"/>
              </a:solidFill>
              <a:effectLst/>
              <a:latin typeface="+mn-lt"/>
              <a:ea typeface="+mn-ea"/>
              <a:cs typeface="+mn-cs"/>
            </a:rPr>
            <a:t>０．７</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上回り</a:t>
          </a:r>
          <a:r>
            <a:rPr kumimoji="1" lang="ja-JP" altLang="ja-JP" sz="1300">
              <a:solidFill>
                <a:schemeClr val="dk1"/>
              </a:solidFill>
              <a:effectLst/>
              <a:latin typeface="+mn-lt"/>
              <a:ea typeface="+mn-ea"/>
              <a:cs typeface="+mn-cs"/>
            </a:rPr>
            <a:t>依然として比率が高いと考えられる。要因としては、過去の大型投資事業の償還が影響していると考えられる。今後は、事業計画ヒアリング及び予算査定において精査するなど、事業の緊急性・必要性の精査を行い、計画的な地方債の発行に努めていくが、北海道胆振東部地震による災害復旧債により今後数年間は増加する見込み。</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121286</xdr:rowOff>
    </xdr:from>
    <xdr:to>
      <xdr:col>24</xdr:col>
      <xdr:colOff>25400</xdr:colOff>
      <xdr:row>77</xdr:row>
      <xdr:rowOff>41275</xdr:rowOff>
    </xdr:to>
    <xdr:cxnSp macro="">
      <xdr:nvCxnSpPr>
        <xdr:cNvPr id="366" name="直線コネクタ 365"/>
        <xdr:cNvCxnSpPr/>
      </xdr:nvCxnSpPr>
      <xdr:spPr>
        <a:xfrm>
          <a:off x="3987800" y="1315148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67"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64136</xdr:rowOff>
    </xdr:from>
    <xdr:to>
      <xdr:col>19</xdr:col>
      <xdr:colOff>187325</xdr:colOff>
      <xdr:row>76</xdr:row>
      <xdr:rowOff>121286</xdr:rowOff>
    </xdr:to>
    <xdr:cxnSp macro="">
      <xdr:nvCxnSpPr>
        <xdr:cNvPr id="369" name="直線コネクタ 368"/>
        <xdr:cNvCxnSpPr/>
      </xdr:nvCxnSpPr>
      <xdr:spPr>
        <a:xfrm>
          <a:off x="3098800" y="130943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64136</xdr:rowOff>
    </xdr:from>
    <xdr:to>
      <xdr:col>15</xdr:col>
      <xdr:colOff>98425</xdr:colOff>
      <xdr:row>76</xdr:row>
      <xdr:rowOff>81280</xdr:rowOff>
    </xdr:to>
    <xdr:cxnSp macro="">
      <xdr:nvCxnSpPr>
        <xdr:cNvPr id="372" name="直線コネクタ 371"/>
        <xdr:cNvCxnSpPr/>
      </xdr:nvCxnSpPr>
      <xdr:spPr>
        <a:xfrm flipV="1">
          <a:off x="2209800" y="130943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77</xdr:row>
      <xdr:rowOff>24130</xdr:rowOff>
    </xdr:to>
    <xdr:cxnSp macro="">
      <xdr:nvCxnSpPr>
        <xdr:cNvPr id="375" name="直線コネクタ 374"/>
        <xdr:cNvCxnSpPr/>
      </xdr:nvCxnSpPr>
      <xdr:spPr>
        <a:xfrm flipV="1">
          <a:off x="1320800" y="13111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111141</xdr:rowOff>
    </xdr:from>
    <xdr:ext cx="762000" cy="259045"/>
    <xdr:sp macro="" textlink="">
      <xdr:nvSpPr>
        <xdr:cNvPr id="379" name="テキスト ボックス 378"/>
        <xdr:cNvSpPr txBox="1"/>
      </xdr:nvSpPr>
      <xdr:spPr>
        <a:xfrm>
          <a:off x="939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161925</xdr:rowOff>
    </xdr:from>
    <xdr:to>
      <xdr:col>24</xdr:col>
      <xdr:colOff>76200</xdr:colOff>
      <xdr:row>77</xdr:row>
      <xdr:rowOff>92075</xdr:rowOff>
    </xdr:to>
    <xdr:sp macro="" textlink="">
      <xdr:nvSpPr>
        <xdr:cNvPr id="385" name="楕円 384"/>
        <xdr:cNvSpPr/>
      </xdr:nvSpPr>
      <xdr:spPr>
        <a:xfrm>
          <a:off x="47752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134002</xdr:rowOff>
    </xdr:from>
    <xdr:ext cx="762000" cy="259045"/>
    <xdr:sp macro="" textlink="">
      <xdr:nvSpPr>
        <xdr:cNvPr id="386" name="公債費該当値テキスト"/>
        <xdr:cNvSpPr txBox="1"/>
      </xdr:nvSpPr>
      <xdr:spPr>
        <a:xfrm>
          <a:off x="49149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70486</xdr:rowOff>
    </xdr:from>
    <xdr:to>
      <xdr:col>20</xdr:col>
      <xdr:colOff>38100</xdr:colOff>
      <xdr:row>77</xdr:row>
      <xdr:rowOff>636</xdr:rowOff>
    </xdr:to>
    <xdr:sp macro="" textlink="">
      <xdr:nvSpPr>
        <xdr:cNvPr id="387" name="楕円 386"/>
        <xdr:cNvSpPr/>
      </xdr:nvSpPr>
      <xdr:spPr>
        <a:xfrm>
          <a:off x="3937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10812</xdr:rowOff>
    </xdr:from>
    <xdr:ext cx="736600" cy="259045"/>
    <xdr:sp macro="" textlink="">
      <xdr:nvSpPr>
        <xdr:cNvPr id="388" name="テキスト ボックス 387"/>
        <xdr:cNvSpPr txBox="1"/>
      </xdr:nvSpPr>
      <xdr:spPr>
        <a:xfrm>
          <a:off x="3606800" y="1286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13336</xdr:rowOff>
    </xdr:from>
    <xdr:to>
      <xdr:col>15</xdr:col>
      <xdr:colOff>149225</xdr:colOff>
      <xdr:row>76</xdr:row>
      <xdr:rowOff>114936</xdr:rowOff>
    </xdr:to>
    <xdr:sp macro="" textlink="">
      <xdr:nvSpPr>
        <xdr:cNvPr id="389" name="楕円 388"/>
        <xdr:cNvSpPr/>
      </xdr:nvSpPr>
      <xdr:spPr>
        <a:xfrm>
          <a:off x="3048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125112</xdr:rowOff>
    </xdr:from>
    <xdr:ext cx="762000" cy="259045"/>
    <xdr:sp macro="" textlink="">
      <xdr:nvSpPr>
        <xdr:cNvPr id="390" name="テキスト ボックス 389"/>
        <xdr:cNvSpPr txBox="1"/>
      </xdr:nvSpPr>
      <xdr:spPr>
        <a:xfrm>
          <a:off x="2717800" y="1281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1" name="楕円 390"/>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92" name="テキスト ボックス 391"/>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3" name="楕円 392"/>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4" name="テキスト ボックス 393"/>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類似団体と比較すると</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．４ポイント高くなっている。主な要因は、補助費等であり、一部事務組合への負担金と国保病院会計に対する補助費等となっている。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78</xdr:row>
      <xdr:rowOff>58420</xdr:rowOff>
    </xdr:to>
    <xdr:cxnSp macro="">
      <xdr:nvCxnSpPr>
        <xdr:cNvPr id="425" name="直線コネクタ 424"/>
        <xdr:cNvCxnSpPr/>
      </xdr:nvCxnSpPr>
      <xdr:spPr>
        <a:xfrm flipV="1">
          <a:off x="15671800" y="1330350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26"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58420</xdr:rowOff>
    </xdr:to>
    <xdr:cxnSp macro="">
      <xdr:nvCxnSpPr>
        <xdr:cNvPr id="428" name="直線コネクタ 427"/>
        <xdr:cNvCxnSpPr/>
      </xdr:nvCxnSpPr>
      <xdr:spPr>
        <a:xfrm>
          <a:off x="14782800" y="1343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30" name="テキスト ボックス 429"/>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60706</xdr:rowOff>
    </xdr:from>
    <xdr:to>
      <xdr:col>73</xdr:col>
      <xdr:colOff>180975</xdr:colOff>
      <xdr:row>78</xdr:row>
      <xdr:rowOff>58420</xdr:rowOff>
    </xdr:to>
    <xdr:cxnSp macro="">
      <xdr:nvCxnSpPr>
        <xdr:cNvPr id="431" name="直線コネクタ 430"/>
        <xdr:cNvCxnSpPr/>
      </xdr:nvCxnSpPr>
      <xdr:spPr>
        <a:xfrm>
          <a:off x="13893800" y="132623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33" name="テキスト ボックス 432"/>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77</xdr:row>
      <xdr:rowOff>60706</xdr:rowOff>
    </xdr:to>
    <xdr:cxnSp macro="">
      <xdr:nvCxnSpPr>
        <xdr:cNvPr id="434" name="直線コネクタ 433"/>
        <xdr:cNvCxnSpPr/>
      </xdr:nvCxnSpPr>
      <xdr:spPr>
        <a:xfrm>
          <a:off x="13004800" y="131160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36" name="テキスト ボックス 435"/>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38" name="テキスト ボックス 43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4" name="楕円 443"/>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5"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6" name="楕円 445"/>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47" name="テキスト ボックス 446"/>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8" name="楕円 447"/>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9" name="テキスト ボックス 448"/>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xdr:rowOff>
    </xdr:from>
    <xdr:to>
      <xdr:col>69</xdr:col>
      <xdr:colOff>142875</xdr:colOff>
      <xdr:row>77</xdr:row>
      <xdr:rowOff>111506</xdr:rowOff>
    </xdr:to>
    <xdr:sp macro="" textlink="">
      <xdr:nvSpPr>
        <xdr:cNvPr id="450" name="楕円 449"/>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51" name="テキスト ボックス 450"/>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2" name="楕円 451"/>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53" name="テキスト ボックス 452"/>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151754</xdr:rowOff>
    </xdr:from>
    <xdr:to>
      <xdr:col>29</xdr:col>
      <xdr:colOff>127000</xdr:colOff>
      <xdr:row>13</xdr:row>
      <xdr:rowOff>34972</xdr:rowOff>
    </xdr:to>
    <xdr:cxnSp macro="">
      <xdr:nvCxnSpPr>
        <xdr:cNvPr id="52" name="直線コネクタ 51"/>
        <xdr:cNvCxnSpPr/>
      </xdr:nvCxnSpPr>
      <xdr:spPr bwMode="auto">
        <a:xfrm flipV="1">
          <a:off x="5003800" y="2256779"/>
          <a:ext cx="647700" cy="54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22195</xdr:rowOff>
    </xdr:from>
    <xdr:ext cx="762000" cy="259045"/>
    <xdr:sp macro="" textlink="">
      <xdr:nvSpPr>
        <xdr:cNvPr id="53" name="人口1人当たり決算額の推移平均値テキスト130"/>
        <xdr:cNvSpPr txBox="1"/>
      </xdr:nvSpPr>
      <xdr:spPr>
        <a:xfrm>
          <a:off x="5740400" y="2813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34972</xdr:rowOff>
    </xdr:from>
    <xdr:to>
      <xdr:col>26</xdr:col>
      <xdr:colOff>50800</xdr:colOff>
      <xdr:row>13</xdr:row>
      <xdr:rowOff>90914</xdr:rowOff>
    </xdr:to>
    <xdr:cxnSp macro="">
      <xdr:nvCxnSpPr>
        <xdr:cNvPr id="55" name="直線コネクタ 54"/>
        <xdr:cNvCxnSpPr/>
      </xdr:nvCxnSpPr>
      <xdr:spPr bwMode="auto">
        <a:xfrm flipV="1">
          <a:off x="4305300" y="2311447"/>
          <a:ext cx="698500" cy="55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161793</xdr:rowOff>
    </xdr:from>
    <xdr:ext cx="736600" cy="259045"/>
    <xdr:sp macro="" textlink="">
      <xdr:nvSpPr>
        <xdr:cNvPr id="57" name="テキスト ボックス 56"/>
        <xdr:cNvSpPr txBox="1"/>
      </xdr:nvSpPr>
      <xdr:spPr>
        <a:xfrm>
          <a:off x="4622800" y="295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90914</xdr:rowOff>
    </xdr:from>
    <xdr:to>
      <xdr:col>22</xdr:col>
      <xdr:colOff>114300</xdr:colOff>
      <xdr:row>13</xdr:row>
      <xdr:rowOff>105501</xdr:rowOff>
    </xdr:to>
    <xdr:cxnSp macro="">
      <xdr:nvCxnSpPr>
        <xdr:cNvPr id="58" name="直線コネクタ 57"/>
        <xdr:cNvCxnSpPr/>
      </xdr:nvCxnSpPr>
      <xdr:spPr bwMode="auto">
        <a:xfrm flipV="1">
          <a:off x="3606800" y="2367389"/>
          <a:ext cx="698500" cy="14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26604</xdr:rowOff>
    </xdr:from>
    <xdr:ext cx="762000" cy="259045"/>
    <xdr:sp macro="" textlink="">
      <xdr:nvSpPr>
        <xdr:cNvPr id="60" name="テキスト ボックス 59"/>
        <xdr:cNvSpPr txBox="1"/>
      </xdr:nvSpPr>
      <xdr:spPr>
        <a:xfrm>
          <a:off x="3924300" y="298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105501</xdr:rowOff>
    </xdr:from>
    <xdr:to>
      <xdr:col>18</xdr:col>
      <xdr:colOff>177800</xdr:colOff>
      <xdr:row>13</xdr:row>
      <xdr:rowOff>155466</xdr:rowOff>
    </xdr:to>
    <xdr:cxnSp macro="">
      <xdr:nvCxnSpPr>
        <xdr:cNvPr id="61" name="直線コネクタ 60"/>
        <xdr:cNvCxnSpPr/>
      </xdr:nvCxnSpPr>
      <xdr:spPr bwMode="auto">
        <a:xfrm flipV="1">
          <a:off x="2908300" y="2381976"/>
          <a:ext cx="698500" cy="49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42083</xdr:rowOff>
    </xdr:from>
    <xdr:ext cx="762000" cy="259045"/>
    <xdr:sp macro="" textlink="">
      <xdr:nvSpPr>
        <xdr:cNvPr id="63" name="テキスト ボックス 62"/>
        <xdr:cNvSpPr txBox="1"/>
      </xdr:nvSpPr>
      <xdr:spPr>
        <a:xfrm>
          <a:off x="32258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142624</xdr:rowOff>
    </xdr:from>
    <xdr:ext cx="762000" cy="259045"/>
    <xdr:sp macro="" textlink="">
      <xdr:nvSpPr>
        <xdr:cNvPr id="65" name="テキスト ボックス 64"/>
        <xdr:cNvSpPr txBox="1"/>
      </xdr:nvSpPr>
      <xdr:spPr>
        <a:xfrm>
          <a:off x="2527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100954</xdr:rowOff>
    </xdr:from>
    <xdr:to>
      <xdr:col>29</xdr:col>
      <xdr:colOff>177800</xdr:colOff>
      <xdr:row>13</xdr:row>
      <xdr:rowOff>31104</xdr:rowOff>
    </xdr:to>
    <xdr:sp macro="" textlink="">
      <xdr:nvSpPr>
        <xdr:cNvPr id="71" name="楕円 70"/>
        <xdr:cNvSpPr/>
      </xdr:nvSpPr>
      <xdr:spPr bwMode="auto">
        <a:xfrm>
          <a:off x="5600700" y="2205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117481</xdr:rowOff>
    </xdr:from>
    <xdr:ext cx="762000" cy="259045"/>
    <xdr:sp macro="" textlink="">
      <xdr:nvSpPr>
        <xdr:cNvPr id="72" name="人口1人当たり決算額の推移該当値テキスト130"/>
        <xdr:cNvSpPr txBox="1"/>
      </xdr:nvSpPr>
      <xdr:spPr>
        <a:xfrm>
          <a:off x="5740400" y="205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155622</xdr:rowOff>
    </xdr:from>
    <xdr:to>
      <xdr:col>26</xdr:col>
      <xdr:colOff>101600</xdr:colOff>
      <xdr:row>13</xdr:row>
      <xdr:rowOff>85772</xdr:rowOff>
    </xdr:to>
    <xdr:sp macro="" textlink="">
      <xdr:nvSpPr>
        <xdr:cNvPr id="73" name="楕円 72"/>
        <xdr:cNvSpPr/>
      </xdr:nvSpPr>
      <xdr:spPr bwMode="auto">
        <a:xfrm>
          <a:off x="4953000" y="226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95949</xdr:rowOff>
    </xdr:from>
    <xdr:ext cx="736600" cy="259045"/>
    <xdr:sp macro="" textlink="">
      <xdr:nvSpPr>
        <xdr:cNvPr id="74" name="テキスト ボックス 73"/>
        <xdr:cNvSpPr txBox="1"/>
      </xdr:nvSpPr>
      <xdr:spPr>
        <a:xfrm>
          <a:off x="4622800" y="202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40114</xdr:rowOff>
    </xdr:from>
    <xdr:to>
      <xdr:col>22</xdr:col>
      <xdr:colOff>165100</xdr:colOff>
      <xdr:row>13</xdr:row>
      <xdr:rowOff>141714</xdr:rowOff>
    </xdr:to>
    <xdr:sp macro="" textlink="">
      <xdr:nvSpPr>
        <xdr:cNvPr id="75" name="楕円 74"/>
        <xdr:cNvSpPr/>
      </xdr:nvSpPr>
      <xdr:spPr bwMode="auto">
        <a:xfrm>
          <a:off x="4254500" y="2316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151891</xdr:rowOff>
    </xdr:from>
    <xdr:ext cx="762000" cy="259045"/>
    <xdr:sp macro="" textlink="">
      <xdr:nvSpPr>
        <xdr:cNvPr id="76" name="テキスト ボックス 75"/>
        <xdr:cNvSpPr txBox="1"/>
      </xdr:nvSpPr>
      <xdr:spPr>
        <a:xfrm>
          <a:off x="3924300" y="208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54701</xdr:rowOff>
    </xdr:from>
    <xdr:to>
      <xdr:col>19</xdr:col>
      <xdr:colOff>38100</xdr:colOff>
      <xdr:row>13</xdr:row>
      <xdr:rowOff>156301</xdr:rowOff>
    </xdr:to>
    <xdr:sp macro="" textlink="">
      <xdr:nvSpPr>
        <xdr:cNvPr id="77" name="楕円 76"/>
        <xdr:cNvSpPr/>
      </xdr:nvSpPr>
      <xdr:spPr bwMode="auto">
        <a:xfrm>
          <a:off x="3556000" y="2331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166478</xdr:rowOff>
    </xdr:from>
    <xdr:ext cx="762000" cy="259045"/>
    <xdr:sp macro="" textlink="">
      <xdr:nvSpPr>
        <xdr:cNvPr id="78" name="テキスト ボックス 77"/>
        <xdr:cNvSpPr txBox="1"/>
      </xdr:nvSpPr>
      <xdr:spPr>
        <a:xfrm>
          <a:off x="3225800" y="210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104666</xdr:rowOff>
    </xdr:from>
    <xdr:to>
      <xdr:col>15</xdr:col>
      <xdr:colOff>101600</xdr:colOff>
      <xdr:row>14</xdr:row>
      <xdr:rowOff>34816</xdr:rowOff>
    </xdr:to>
    <xdr:sp macro="" textlink="">
      <xdr:nvSpPr>
        <xdr:cNvPr id="79" name="楕円 78"/>
        <xdr:cNvSpPr/>
      </xdr:nvSpPr>
      <xdr:spPr bwMode="auto">
        <a:xfrm>
          <a:off x="2857500" y="2381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44993</xdr:rowOff>
    </xdr:from>
    <xdr:ext cx="762000" cy="259045"/>
    <xdr:sp macro="" textlink="">
      <xdr:nvSpPr>
        <xdr:cNvPr id="80" name="テキスト ボックス 79"/>
        <xdr:cNvSpPr txBox="1"/>
      </xdr:nvSpPr>
      <xdr:spPr>
        <a:xfrm>
          <a:off x="2527300" y="215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94272</xdr:rowOff>
    </xdr:from>
    <xdr:to>
      <xdr:col>29</xdr:col>
      <xdr:colOff>127000</xdr:colOff>
      <xdr:row>35</xdr:row>
      <xdr:rowOff>196818</xdr:rowOff>
    </xdr:to>
    <xdr:cxnSp macro="">
      <xdr:nvCxnSpPr>
        <xdr:cNvPr id="114" name="直線コネクタ 113"/>
        <xdr:cNvCxnSpPr/>
      </xdr:nvCxnSpPr>
      <xdr:spPr bwMode="auto">
        <a:xfrm flipV="1">
          <a:off x="5003800" y="6704622"/>
          <a:ext cx="647700" cy="102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249007</xdr:rowOff>
    </xdr:from>
    <xdr:ext cx="762000" cy="259045"/>
    <xdr:sp macro="" textlink="">
      <xdr:nvSpPr>
        <xdr:cNvPr id="115" name="人口1人当たり決算額の推移平均値テキスト445"/>
        <xdr:cNvSpPr txBox="1"/>
      </xdr:nvSpPr>
      <xdr:spPr>
        <a:xfrm>
          <a:off x="5740400" y="6859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196818</xdr:rowOff>
    </xdr:from>
    <xdr:to>
      <xdr:col>26</xdr:col>
      <xdr:colOff>50800</xdr:colOff>
      <xdr:row>35</xdr:row>
      <xdr:rowOff>276009</xdr:rowOff>
    </xdr:to>
    <xdr:cxnSp macro="">
      <xdr:nvCxnSpPr>
        <xdr:cNvPr id="117" name="直線コネクタ 116"/>
        <xdr:cNvCxnSpPr/>
      </xdr:nvCxnSpPr>
      <xdr:spPr bwMode="auto">
        <a:xfrm flipV="1">
          <a:off x="4305300" y="6807168"/>
          <a:ext cx="698500" cy="79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23474</xdr:rowOff>
    </xdr:from>
    <xdr:ext cx="736600" cy="259045"/>
    <xdr:sp macro="" textlink="">
      <xdr:nvSpPr>
        <xdr:cNvPr id="119" name="テキスト ボックス 118"/>
        <xdr:cNvSpPr txBox="1"/>
      </xdr:nvSpPr>
      <xdr:spPr>
        <a:xfrm>
          <a:off x="4622800" y="697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194399</xdr:rowOff>
    </xdr:from>
    <xdr:to>
      <xdr:col>22</xdr:col>
      <xdr:colOff>114300</xdr:colOff>
      <xdr:row>35</xdr:row>
      <xdr:rowOff>276009</xdr:rowOff>
    </xdr:to>
    <xdr:cxnSp macro="">
      <xdr:nvCxnSpPr>
        <xdr:cNvPr id="120" name="直線コネクタ 119"/>
        <xdr:cNvCxnSpPr/>
      </xdr:nvCxnSpPr>
      <xdr:spPr bwMode="auto">
        <a:xfrm>
          <a:off x="3606800" y="6804749"/>
          <a:ext cx="698500" cy="81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23188</xdr:rowOff>
    </xdr:from>
    <xdr:ext cx="762000" cy="259045"/>
    <xdr:sp macro="" textlink="">
      <xdr:nvSpPr>
        <xdr:cNvPr id="122" name="テキスト ボックス 121"/>
        <xdr:cNvSpPr txBox="1"/>
      </xdr:nvSpPr>
      <xdr:spPr>
        <a:xfrm>
          <a:off x="39243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162605</xdr:rowOff>
    </xdr:from>
    <xdr:to>
      <xdr:col>18</xdr:col>
      <xdr:colOff>177800</xdr:colOff>
      <xdr:row>35</xdr:row>
      <xdr:rowOff>194399</xdr:rowOff>
    </xdr:to>
    <xdr:cxnSp macro="">
      <xdr:nvCxnSpPr>
        <xdr:cNvPr id="123" name="直線コネクタ 122"/>
        <xdr:cNvCxnSpPr/>
      </xdr:nvCxnSpPr>
      <xdr:spPr bwMode="auto">
        <a:xfrm>
          <a:off x="2908300" y="6772955"/>
          <a:ext cx="698500" cy="3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4157</xdr:rowOff>
    </xdr:from>
    <xdr:ext cx="762000" cy="259045"/>
    <xdr:sp macro="" textlink="">
      <xdr:nvSpPr>
        <xdr:cNvPr id="125" name="テキスト ボックス 124"/>
        <xdr:cNvSpPr txBox="1"/>
      </xdr:nvSpPr>
      <xdr:spPr>
        <a:xfrm>
          <a:off x="32258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288402</xdr:rowOff>
    </xdr:from>
    <xdr:ext cx="762000" cy="259045"/>
    <xdr:sp macro="" textlink="">
      <xdr:nvSpPr>
        <xdr:cNvPr id="127" name="テキスト ボックス 126"/>
        <xdr:cNvSpPr txBox="1"/>
      </xdr:nvSpPr>
      <xdr:spPr>
        <a:xfrm>
          <a:off x="25273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43472</xdr:rowOff>
    </xdr:from>
    <xdr:to>
      <xdr:col>29</xdr:col>
      <xdr:colOff>177800</xdr:colOff>
      <xdr:row>35</xdr:row>
      <xdr:rowOff>145072</xdr:rowOff>
    </xdr:to>
    <xdr:sp macro="" textlink="">
      <xdr:nvSpPr>
        <xdr:cNvPr id="133" name="楕円 132"/>
        <xdr:cNvSpPr/>
      </xdr:nvSpPr>
      <xdr:spPr bwMode="auto">
        <a:xfrm>
          <a:off x="5600700" y="6653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231449</xdr:rowOff>
    </xdr:from>
    <xdr:ext cx="762000" cy="259045"/>
    <xdr:sp macro="" textlink="">
      <xdr:nvSpPr>
        <xdr:cNvPr id="134" name="人口1人当たり決算額の推移該当値テキスト445"/>
        <xdr:cNvSpPr txBox="1"/>
      </xdr:nvSpPr>
      <xdr:spPr>
        <a:xfrm>
          <a:off x="5740400" y="649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146018</xdr:rowOff>
    </xdr:from>
    <xdr:to>
      <xdr:col>26</xdr:col>
      <xdr:colOff>101600</xdr:colOff>
      <xdr:row>35</xdr:row>
      <xdr:rowOff>247618</xdr:rowOff>
    </xdr:to>
    <xdr:sp macro="" textlink="">
      <xdr:nvSpPr>
        <xdr:cNvPr id="135" name="楕円 134"/>
        <xdr:cNvSpPr/>
      </xdr:nvSpPr>
      <xdr:spPr bwMode="auto">
        <a:xfrm>
          <a:off x="4953000" y="675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257795</xdr:rowOff>
    </xdr:from>
    <xdr:ext cx="736600" cy="259045"/>
    <xdr:sp macro="" textlink="">
      <xdr:nvSpPr>
        <xdr:cNvPr id="136" name="テキスト ボックス 135"/>
        <xdr:cNvSpPr txBox="1"/>
      </xdr:nvSpPr>
      <xdr:spPr>
        <a:xfrm>
          <a:off x="4622800" y="6525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225209</xdr:rowOff>
    </xdr:from>
    <xdr:to>
      <xdr:col>22</xdr:col>
      <xdr:colOff>165100</xdr:colOff>
      <xdr:row>35</xdr:row>
      <xdr:rowOff>326809</xdr:rowOff>
    </xdr:to>
    <xdr:sp macro="" textlink="">
      <xdr:nvSpPr>
        <xdr:cNvPr id="137" name="楕円 136"/>
        <xdr:cNvSpPr/>
      </xdr:nvSpPr>
      <xdr:spPr bwMode="auto">
        <a:xfrm>
          <a:off x="4254500" y="683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336986</xdr:rowOff>
    </xdr:from>
    <xdr:ext cx="762000" cy="259045"/>
    <xdr:sp macro="" textlink="">
      <xdr:nvSpPr>
        <xdr:cNvPr id="138" name="テキスト ボックス 137"/>
        <xdr:cNvSpPr txBox="1"/>
      </xdr:nvSpPr>
      <xdr:spPr>
        <a:xfrm>
          <a:off x="3924300" y="660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143599</xdr:rowOff>
    </xdr:from>
    <xdr:to>
      <xdr:col>19</xdr:col>
      <xdr:colOff>38100</xdr:colOff>
      <xdr:row>35</xdr:row>
      <xdr:rowOff>245199</xdr:rowOff>
    </xdr:to>
    <xdr:sp macro="" textlink="">
      <xdr:nvSpPr>
        <xdr:cNvPr id="139" name="楕円 138"/>
        <xdr:cNvSpPr/>
      </xdr:nvSpPr>
      <xdr:spPr bwMode="auto">
        <a:xfrm>
          <a:off x="3556000" y="6753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255376</xdr:rowOff>
    </xdr:from>
    <xdr:ext cx="762000" cy="259045"/>
    <xdr:sp macro="" textlink="">
      <xdr:nvSpPr>
        <xdr:cNvPr id="140" name="テキスト ボックス 139"/>
        <xdr:cNvSpPr txBox="1"/>
      </xdr:nvSpPr>
      <xdr:spPr>
        <a:xfrm>
          <a:off x="3225800" y="652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111805</xdr:rowOff>
    </xdr:from>
    <xdr:to>
      <xdr:col>15</xdr:col>
      <xdr:colOff>101600</xdr:colOff>
      <xdr:row>35</xdr:row>
      <xdr:rowOff>213405</xdr:rowOff>
    </xdr:to>
    <xdr:sp macro="" textlink="">
      <xdr:nvSpPr>
        <xdr:cNvPr id="141" name="楕円 140"/>
        <xdr:cNvSpPr/>
      </xdr:nvSpPr>
      <xdr:spPr bwMode="auto">
        <a:xfrm>
          <a:off x="2857500" y="6722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223582</xdr:rowOff>
    </xdr:from>
    <xdr:ext cx="762000" cy="259045"/>
    <xdr:sp macro="" textlink="">
      <xdr:nvSpPr>
        <xdr:cNvPr id="142" name="テキスト ボックス 141"/>
        <xdr:cNvSpPr txBox="1"/>
      </xdr:nvSpPr>
      <xdr:spPr>
        <a:xfrm>
          <a:off x="2527300" y="649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12,132
11,918
992.14
12,037,052
11,874,531
68,465
6,367,848
14,982,778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18509</xdr:rowOff>
    </xdr:from>
    <xdr:to>
      <xdr:col>24</xdr:col>
      <xdr:colOff>63500</xdr:colOff>
      <xdr:row>33</xdr:row>
      <xdr:rowOff>90780</xdr:rowOff>
    </xdr:to>
    <xdr:cxnSp macro="">
      <xdr:nvCxnSpPr>
        <xdr:cNvPr id="63" name="直線コネクタ 62"/>
        <xdr:cNvCxnSpPr/>
      </xdr:nvCxnSpPr>
      <xdr:spPr>
        <a:xfrm flipV="1">
          <a:off x="3797300" y="5676359"/>
          <a:ext cx="838200" cy="7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137507</xdr:rowOff>
    </xdr:from>
    <xdr:ext cx="534377" cy="259045"/>
    <xdr:sp macro="" textlink="">
      <xdr:nvSpPr>
        <xdr:cNvPr id="64" name="人件費平均値テキスト"/>
        <xdr:cNvSpPr txBox="1"/>
      </xdr:nvSpPr>
      <xdr:spPr>
        <a:xfrm>
          <a:off x="4686300" y="61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90780</xdr:rowOff>
    </xdr:from>
    <xdr:to>
      <xdr:col>19</xdr:col>
      <xdr:colOff>177800</xdr:colOff>
      <xdr:row>33</xdr:row>
      <xdr:rowOff>97670</xdr:rowOff>
    </xdr:to>
    <xdr:cxnSp macro="">
      <xdr:nvCxnSpPr>
        <xdr:cNvPr id="66" name="直線コネクタ 65"/>
        <xdr:cNvCxnSpPr/>
      </xdr:nvCxnSpPr>
      <xdr:spPr>
        <a:xfrm flipV="1">
          <a:off x="2908300" y="5748630"/>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89795</xdr:rowOff>
    </xdr:from>
    <xdr:ext cx="534377" cy="259045"/>
    <xdr:sp macro="" textlink="">
      <xdr:nvSpPr>
        <xdr:cNvPr id="68" name="テキスト ボックス 67"/>
        <xdr:cNvSpPr txBox="1"/>
      </xdr:nvSpPr>
      <xdr:spPr>
        <a:xfrm>
          <a:off x="3530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47574</xdr:rowOff>
    </xdr:from>
    <xdr:to>
      <xdr:col>15</xdr:col>
      <xdr:colOff>50800</xdr:colOff>
      <xdr:row>33</xdr:row>
      <xdr:rowOff>97670</xdr:rowOff>
    </xdr:to>
    <xdr:cxnSp macro="">
      <xdr:nvCxnSpPr>
        <xdr:cNvPr id="69" name="直線コネクタ 68"/>
        <xdr:cNvCxnSpPr/>
      </xdr:nvCxnSpPr>
      <xdr:spPr>
        <a:xfrm>
          <a:off x="2019300" y="5705424"/>
          <a:ext cx="8890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132380</xdr:rowOff>
    </xdr:from>
    <xdr:ext cx="534377" cy="259045"/>
    <xdr:sp macro="" textlink="">
      <xdr:nvSpPr>
        <xdr:cNvPr id="71" name="テキスト ボックス 70"/>
        <xdr:cNvSpPr txBox="1"/>
      </xdr:nvSpPr>
      <xdr:spPr>
        <a:xfrm>
          <a:off x="2641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47574</xdr:rowOff>
    </xdr:from>
    <xdr:to>
      <xdr:col>10</xdr:col>
      <xdr:colOff>114300</xdr:colOff>
      <xdr:row>33</xdr:row>
      <xdr:rowOff>93899</xdr:rowOff>
    </xdr:to>
    <xdr:cxnSp macro="">
      <xdr:nvCxnSpPr>
        <xdr:cNvPr id="72" name="直線コネクタ 71"/>
        <xdr:cNvCxnSpPr/>
      </xdr:nvCxnSpPr>
      <xdr:spPr>
        <a:xfrm flipV="1">
          <a:off x="1130300" y="5705424"/>
          <a:ext cx="889000" cy="4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130372</xdr:rowOff>
    </xdr:from>
    <xdr:ext cx="534377" cy="259045"/>
    <xdr:sp macro="" textlink="">
      <xdr:nvSpPr>
        <xdr:cNvPr id="74" name="テキスト ボックス 73"/>
        <xdr:cNvSpPr txBox="1"/>
      </xdr:nvSpPr>
      <xdr:spPr>
        <a:xfrm>
          <a:off x="1752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21574</xdr:rowOff>
    </xdr:from>
    <xdr:ext cx="534377" cy="259045"/>
    <xdr:sp macro="" textlink="">
      <xdr:nvSpPr>
        <xdr:cNvPr id="76" name="テキスト ボックス 75"/>
        <xdr:cNvSpPr txBox="1"/>
      </xdr:nvSpPr>
      <xdr:spPr>
        <a:xfrm>
          <a:off x="863111" y="61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139159</xdr:rowOff>
    </xdr:from>
    <xdr:to>
      <xdr:col>24</xdr:col>
      <xdr:colOff>114300</xdr:colOff>
      <xdr:row>33</xdr:row>
      <xdr:rowOff>69309</xdr:rowOff>
    </xdr:to>
    <xdr:sp macro="" textlink="">
      <xdr:nvSpPr>
        <xdr:cNvPr id="82" name="楕円 81"/>
        <xdr:cNvSpPr/>
      </xdr:nvSpPr>
      <xdr:spPr>
        <a:xfrm>
          <a:off x="4584700" y="56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162036</xdr:rowOff>
    </xdr:from>
    <xdr:ext cx="599010" cy="259045"/>
    <xdr:sp macro="" textlink="">
      <xdr:nvSpPr>
        <xdr:cNvPr id="83" name="人件費該当値テキスト"/>
        <xdr:cNvSpPr txBox="1"/>
      </xdr:nvSpPr>
      <xdr:spPr>
        <a:xfrm>
          <a:off x="4686300" y="54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39980</xdr:rowOff>
    </xdr:from>
    <xdr:to>
      <xdr:col>20</xdr:col>
      <xdr:colOff>38100</xdr:colOff>
      <xdr:row>33</xdr:row>
      <xdr:rowOff>141580</xdr:rowOff>
    </xdr:to>
    <xdr:sp macro="" textlink="">
      <xdr:nvSpPr>
        <xdr:cNvPr id="84" name="楕円 83"/>
        <xdr:cNvSpPr/>
      </xdr:nvSpPr>
      <xdr:spPr>
        <a:xfrm>
          <a:off x="3746500" y="56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158107</xdr:rowOff>
    </xdr:from>
    <xdr:ext cx="599010" cy="259045"/>
    <xdr:sp macro="" textlink="">
      <xdr:nvSpPr>
        <xdr:cNvPr id="85" name="テキスト ボックス 84"/>
        <xdr:cNvSpPr txBox="1"/>
      </xdr:nvSpPr>
      <xdr:spPr>
        <a:xfrm>
          <a:off x="3497795" y="547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46870</xdr:rowOff>
    </xdr:from>
    <xdr:to>
      <xdr:col>15</xdr:col>
      <xdr:colOff>101600</xdr:colOff>
      <xdr:row>33</xdr:row>
      <xdr:rowOff>148470</xdr:rowOff>
    </xdr:to>
    <xdr:sp macro="" textlink="">
      <xdr:nvSpPr>
        <xdr:cNvPr id="86" name="楕円 85"/>
        <xdr:cNvSpPr/>
      </xdr:nvSpPr>
      <xdr:spPr>
        <a:xfrm>
          <a:off x="2857500" y="57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164997</xdr:rowOff>
    </xdr:from>
    <xdr:ext cx="599010" cy="259045"/>
    <xdr:sp macro="" textlink="">
      <xdr:nvSpPr>
        <xdr:cNvPr id="87" name="テキスト ボックス 86"/>
        <xdr:cNvSpPr txBox="1"/>
      </xdr:nvSpPr>
      <xdr:spPr>
        <a:xfrm>
          <a:off x="2608795" y="54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168224</xdr:rowOff>
    </xdr:from>
    <xdr:to>
      <xdr:col>10</xdr:col>
      <xdr:colOff>165100</xdr:colOff>
      <xdr:row>33</xdr:row>
      <xdr:rowOff>98374</xdr:rowOff>
    </xdr:to>
    <xdr:sp macro="" textlink="">
      <xdr:nvSpPr>
        <xdr:cNvPr id="88" name="楕円 87"/>
        <xdr:cNvSpPr/>
      </xdr:nvSpPr>
      <xdr:spPr>
        <a:xfrm>
          <a:off x="1968500" y="56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114901</xdr:rowOff>
    </xdr:from>
    <xdr:ext cx="599010" cy="259045"/>
    <xdr:sp macro="" textlink="">
      <xdr:nvSpPr>
        <xdr:cNvPr id="89" name="テキスト ボックス 88"/>
        <xdr:cNvSpPr txBox="1"/>
      </xdr:nvSpPr>
      <xdr:spPr>
        <a:xfrm>
          <a:off x="1719795" y="5429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43099</xdr:rowOff>
    </xdr:from>
    <xdr:to>
      <xdr:col>6</xdr:col>
      <xdr:colOff>38100</xdr:colOff>
      <xdr:row>33</xdr:row>
      <xdr:rowOff>144699</xdr:rowOff>
    </xdr:to>
    <xdr:sp macro="" textlink="">
      <xdr:nvSpPr>
        <xdr:cNvPr id="90" name="楕円 89"/>
        <xdr:cNvSpPr/>
      </xdr:nvSpPr>
      <xdr:spPr>
        <a:xfrm>
          <a:off x="1079500" y="570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161226</xdr:rowOff>
    </xdr:from>
    <xdr:ext cx="599010" cy="259045"/>
    <xdr:sp macro="" textlink="">
      <xdr:nvSpPr>
        <xdr:cNvPr id="91" name="テキスト ボックス 90"/>
        <xdr:cNvSpPr txBox="1"/>
      </xdr:nvSpPr>
      <xdr:spPr>
        <a:xfrm>
          <a:off x="830795" y="547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103928</xdr:rowOff>
    </xdr:from>
    <xdr:to>
      <xdr:col>24</xdr:col>
      <xdr:colOff>63500</xdr:colOff>
      <xdr:row>56</xdr:row>
      <xdr:rowOff>117232</xdr:rowOff>
    </xdr:to>
    <xdr:cxnSp macro="">
      <xdr:nvCxnSpPr>
        <xdr:cNvPr id="120" name="直線コネクタ 119"/>
        <xdr:cNvCxnSpPr/>
      </xdr:nvCxnSpPr>
      <xdr:spPr>
        <a:xfrm flipV="1">
          <a:off x="3797300" y="9705128"/>
          <a:ext cx="838200" cy="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87589</xdr:rowOff>
    </xdr:from>
    <xdr:ext cx="599010" cy="259045"/>
    <xdr:sp macro="" textlink="">
      <xdr:nvSpPr>
        <xdr:cNvPr id="121" name="物件費平均値テキスト"/>
        <xdr:cNvSpPr txBox="1"/>
      </xdr:nvSpPr>
      <xdr:spPr>
        <a:xfrm>
          <a:off x="4686300" y="9688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109392</xdr:rowOff>
    </xdr:from>
    <xdr:to>
      <xdr:col>19</xdr:col>
      <xdr:colOff>177800</xdr:colOff>
      <xdr:row>56</xdr:row>
      <xdr:rowOff>117232</xdr:rowOff>
    </xdr:to>
    <xdr:cxnSp macro="">
      <xdr:nvCxnSpPr>
        <xdr:cNvPr id="123" name="直線コネクタ 122"/>
        <xdr:cNvCxnSpPr/>
      </xdr:nvCxnSpPr>
      <xdr:spPr>
        <a:xfrm>
          <a:off x="2908300" y="9710592"/>
          <a:ext cx="889000" cy="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35700</xdr:rowOff>
    </xdr:from>
    <xdr:ext cx="599010" cy="259045"/>
    <xdr:sp macro="" textlink="">
      <xdr:nvSpPr>
        <xdr:cNvPr id="125" name="テキスト ボックス 124"/>
        <xdr:cNvSpPr txBox="1"/>
      </xdr:nvSpPr>
      <xdr:spPr>
        <a:xfrm>
          <a:off x="3497795" y="980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109392</xdr:rowOff>
    </xdr:from>
    <xdr:to>
      <xdr:col>15</xdr:col>
      <xdr:colOff>50800</xdr:colOff>
      <xdr:row>56</xdr:row>
      <xdr:rowOff>142142</xdr:rowOff>
    </xdr:to>
    <xdr:cxnSp macro="">
      <xdr:nvCxnSpPr>
        <xdr:cNvPr id="126" name="直線コネクタ 125"/>
        <xdr:cNvCxnSpPr/>
      </xdr:nvCxnSpPr>
      <xdr:spPr>
        <a:xfrm flipV="1">
          <a:off x="2019300" y="9710592"/>
          <a:ext cx="889000" cy="3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35312</xdr:rowOff>
    </xdr:from>
    <xdr:ext cx="599010" cy="259045"/>
    <xdr:sp macro="" textlink="">
      <xdr:nvSpPr>
        <xdr:cNvPr id="128" name="テキスト ボックス 127"/>
        <xdr:cNvSpPr txBox="1"/>
      </xdr:nvSpPr>
      <xdr:spPr>
        <a:xfrm>
          <a:off x="2608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142142</xdr:rowOff>
    </xdr:from>
    <xdr:to>
      <xdr:col>10</xdr:col>
      <xdr:colOff>114300</xdr:colOff>
      <xdr:row>56</xdr:row>
      <xdr:rowOff>151640</xdr:rowOff>
    </xdr:to>
    <xdr:cxnSp macro="">
      <xdr:nvCxnSpPr>
        <xdr:cNvPr id="129" name="直線コネクタ 128"/>
        <xdr:cNvCxnSpPr/>
      </xdr:nvCxnSpPr>
      <xdr:spPr>
        <a:xfrm flipV="1">
          <a:off x="1130300" y="9743342"/>
          <a:ext cx="889000" cy="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87352</xdr:rowOff>
    </xdr:from>
    <xdr:ext cx="534377" cy="259045"/>
    <xdr:sp macro="" textlink="">
      <xdr:nvSpPr>
        <xdr:cNvPr id="131" name="テキスト ボックス 130"/>
        <xdr:cNvSpPr txBox="1"/>
      </xdr:nvSpPr>
      <xdr:spPr>
        <a:xfrm>
          <a:off x="1752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77930</xdr:rowOff>
    </xdr:from>
    <xdr:ext cx="534377" cy="259045"/>
    <xdr:sp macro="" textlink="">
      <xdr:nvSpPr>
        <xdr:cNvPr id="133" name="テキスト ボックス 132"/>
        <xdr:cNvSpPr txBox="1"/>
      </xdr:nvSpPr>
      <xdr:spPr>
        <a:xfrm>
          <a:off x="863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53128</xdr:rowOff>
    </xdr:from>
    <xdr:to>
      <xdr:col>24</xdr:col>
      <xdr:colOff>114300</xdr:colOff>
      <xdr:row>56</xdr:row>
      <xdr:rowOff>154728</xdr:rowOff>
    </xdr:to>
    <xdr:sp macro="" textlink="">
      <xdr:nvSpPr>
        <xdr:cNvPr id="139" name="楕円 138"/>
        <xdr:cNvSpPr/>
      </xdr:nvSpPr>
      <xdr:spPr>
        <a:xfrm>
          <a:off x="4584700" y="965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76005</xdr:rowOff>
    </xdr:from>
    <xdr:ext cx="599010" cy="259045"/>
    <xdr:sp macro="" textlink="">
      <xdr:nvSpPr>
        <xdr:cNvPr id="140" name="物件費該当値テキスト"/>
        <xdr:cNvSpPr txBox="1"/>
      </xdr:nvSpPr>
      <xdr:spPr>
        <a:xfrm>
          <a:off x="4686300" y="950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66432</xdr:rowOff>
    </xdr:from>
    <xdr:to>
      <xdr:col>20</xdr:col>
      <xdr:colOff>38100</xdr:colOff>
      <xdr:row>56</xdr:row>
      <xdr:rowOff>168032</xdr:rowOff>
    </xdr:to>
    <xdr:sp macro="" textlink="">
      <xdr:nvSpPr>
        <xdr:cNvPr id="141" name="楕円 140"/>
        <xdr:cNvSpPr/>
      </xdr:nvSpPr>
      <xdr:spPr>
        <a:xfrm>
          <a:off x="3746500" y="96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13109</xdr:rowOff>
    </xdr:from>
    <xdr:ext cx="599010" cy="259045"/>
    <xdr:sp macro="" textlink="">
      <xdr:nvSpPr>
        <xdr:cNvPr id="142" name="テキスト ボックス 141"/>
        <xdr:cNvSpPr txBox="1"/>
      </xdr:nvSpPr>
      <xdr:spPr>
        <a:xfrm>
          <a:off x="3497795" y="944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58592</xdr:rowOff>
    </xdr:from>
    <xdr:to>
      <xdr:col>15</xdr:col>
      <xdr:colOff>101600</xdr:colOff>
      <xdr:row>56</xdr:row>
      <xdr:rowOff>160192</xdr:rowOff>
    </xdr:to>
    <xdr:sp macro="" textlink="">
      <xdr:nvSpPr>
        <xdr:cNvPr id="143" name="楕円 142"/>
        <xdr:cNvSpPr/>
      </xdr:nvSpPr>
      <xdr:spPr>
        <a:xfrm>
          <a:off x="2857500" y="96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5269</xdr:rowOff>
    </xdr:from>
    <xdr:ext cx="599010" cy="259045"/>
    <xdr:sp macro="" textlink="">
      <xdr:nvSpPr>
        <xdr:cNvPr id="144" name="テキスト ボックス 143"/>
        <xdr:cNvSpPr txBox="1"/>
      </xdr:nvSpPr>
      <xdr:spPr>
        <a:xfrm>
          <a:off x="2608795" y="943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91342</xdr:rowOff>
    </xdr:from>
    <xdr:to>
      <xdr:col>10</xdr:col>
      <xdr:colOff>165100</xdr:colOff>
      <xdr:row>57</xdr:row>
      <xdr:rowOff>21492</xdr:rowOff>
    </xdr:to>
    <xdr:sp macro="" textlink="">
      <xdr:nvSpPr>
        <xdr:cNvPr id="145" name="楕円 144"/>
        <xdr:cNvSpPr/>
      </xdr:nvSpPr>
      <xdr:spPr>
        <a:xfrm>
          <a:off x="1968500" y="96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38019</xdr:rowOff>
    </xdr:from>
    <xdr:ext cx="599010" cy="259045"/>
    <xdr:sp macro="" textlink="">
      <xdr:nvSpPr>
        <xdr:cNvPr id="146" name="テキスト ボックス 145"/>
        <xdr:cNvSpPr txBox="1"/>
      </xdr:nvSpPr>
      <xdr:spPr>
        <a:xfrm>
          <a:off x="1719795" y="946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100840</xdr:rowOff>
    </xdr:from>
    <xdr:to>
      <xdr:col>6</xdr:col>
      <xdr:colOff>38100</xdr:colOff>
      <xdr:row>57</xdr:row>
      <xdr:rowOff>30990</xdr:rowOff>
    </xdr:to>
    <xdr:sp macro="" textlink="">
      <xdr:nvSpPr>
        <xdr:cNvPr id="147" name="楕円 146"/>
        <xdr:cNvSpPr/>
      </xdr:nvSpPr>
      <xdr:spPr>
        <a:xfrm>
          <a:off x="1079500" y="970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47517</xdr:rowOff>
    </xdr:from>
    <xdr:ext cx="599010" cy="259045"/>
    <xdr:sp macro="" textlink="">
      <xdr:nvSpPr>
        <xdr:cNvPr id="148" name="テキスト ボックス 147"/>
        <xdr:cNvSpPr txBox="1"/>
      </xdr:nvSpPr>
      <xdr:spPr>
        <a:xfrm>
          <a:off x="830795" y="947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18504</xdr:rowOff>
    </xdr:from>
    <xdr:to>
      <xdr:col>24</xdr:col>
      <xdr:colOff>63500</xdr:colOff>
      <xdr:row>75</xdr:row>
      <xdr:rowOff>93485</xdr:rowOff>
    </xdr:to>
    <xdr:cxnSp macro="">
      <xdr:nvCxnSpPr>
        <xdr:cNvPr id="177" name="直線コネクタ 176"/>
        <xdr:cNvCxnSpPr/>
      </xdr:nvCxnSpPr>
      <xdr:spPr>
        <a:xfrm>
          <a:off x="3797300" y="12877254"/>
          <a:ext cx="8382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39019</xdr:rowOff>
    </xdr:from>
    <xdr:ext cx="534377" cy="259045"/>
    <xdr:sp macro="" textlink="">
      <xdr:nvSpPr>
        <xdr:cNvPr id="178" name="維持補修費平均値テキスト"/>
        <xdr:cNvSpPr txBox="1"/>
      </xdr:nvSpPr>
      <xdr:spPr>
        <a:xfrm>
          <a:off x="4686300" y="13069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18504</xdr:rowOff>
    </xdr:from>
    <xdr:to>
      <xdr:col>19</xdr:col>
      <xdr:colOff>177800</xdr:colOff>
      <xdr:row>76</xdr:row>
      <xdr:rowOff>47346</xdr:rowOff>
    </xdr:to>
    <xdr:cxnSp macro="">
      <xdr:nvCxnSpPr>
        <xdr:cNvPr id="180" name="直線コネクタ 179"/>
        <xdr:cNvCxnSpPr/>
      </xdr:nvCxnSpPr>
      <xdr:spPr>
        <a:xfrm flipV="1">
          <a:off x="2908300" y="12877254"/>
          <a:ext cx="889000" cy="2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149699</xdr:rowOff>
    </xdr:from>
    <xdr:ext cx="534377" cy="259045"/>
    <xdr:sp macro="" textlink="">
      <xdr:nvSpPr>
        <xdr:cNvPr id="182" name="テキスト ボックス 181"/>
        <xdr:cNvSpPr txBox="1"/>
      </xdr:nvSpPr>
      <xdr:spPr>
        <a:xfrm>
          <a:off x="3530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157835</xdr:rowOff>
    </xdr:from>
    <xdr:to>
      <xdr:col>15</xdr:col>
      <xdr:colOff>50800</xdr:colOff>
      <xdr:row>76</xdr:row>
      <xdr:rowOff>47346</xdr:rowOff>
    </xdr:to>
    <xdr:cxnSp macro="">
      <xdr:nvCxnSpPr>
        <xdr:cNvPr id="183" name="直線コネクタ 182"/>
        <xdr:cNvCxnSpPr/>
      </xdr:nvCxnSpPr>
      <xdr:spPr>
        <a:xfrm>
          <a:off x="2019300" y="13016585"/>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5148</xdr:rowOff>
    </xdr:from>
    <xdr:ext cx="534377" cy="259045"/>
    <xdr:sp macro="" textlink="">
      <xdr:nvSpPr>
        <xdr:cNvPr id="185" name="テキスト ボックス 184"/>
        <xdr:cNvSpPr txBox="1"/>
      </xdr:nvSpPr>
      <xdr:spPr>
        <a:xfrm>
          <a:off x="2641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157835</xdr:rowOff>
    </xdr:from>
    <xdr:to>
      <xdr:col>10</xdr:col>
      <xdr:colOff>114300</xdr:colOff>
      <xdr:row>76</xdr:row>
      <xdr:rowOff>20028</xdr:rowOff>
    </xdr:to>
    <xdr:cxnSp macro="">
      <xdr:nvCxnSpPr>
        <xdr:cNvPr id="186" name="直線コネクタ 185"/>
        <xdr:cNvCxnSpPr/>
      </xdr:nvCxnSpPr>
      <xdr:spPr>
        <a:xfrm flipV="1">
          <a:off x="1130300" y="13016585"/>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58869</xdr:rowOff>
    </xdr:from>
    <xdr:ext cx="469744" cy="259045"/>
    <xdr:sp macro="" textlink="">
      <xdr:nvSpPr>
        <xdr:cNvPr id="188" name="テキスト ボックス 187"/>
        <xdr:cNvSpPr txBox="1"/>
      </xdr:nvSpPr>
      <xdr:spPr>
        <a:xfrm>
          <a:off x="1784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6748</xdr:rowOff>
    </xdr:from>
    <xdr:ext cx="534377" cy="259045"/>
    <xdr:sp macro="" textlink="">
      <xdr:nvSpPr>
        <xdr:cNvPr id="190" name="テキスト ボックス 189"/>
        <xdr:cNvSpPr txBox="1"/>
      </xdr:nvSpPr>
      <xdr:spPr>
        <a:xfrm>
          <a:off x="863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42685</xdr:rowOff>
    </xdr:from>
    <xdr:to>
      <xdr:col>24</xdr:col>
      <xdr:colOff>114300</xdr:colOff>
      <xdr:row>75</xdr:row>
      <xdr:rowOff>144285</xdr:rowOff>
    </xdr:to>
    <xdr:sp macro="" textlink="">
      <xdr:nvSpPr>
        <xdr:cNvPr id="196" name="楕円 195"/>
        <xdr:cNvSpPr/>
      </xdr:nvSpPr>
      <xdr:spPr>
        <a:xfrm>
          <a:off x="4584700" y="129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65562</xdr:rowOff>
    </xdr:from>
    <xdr:ext cx="534377" cy="259045"/>
    <xdr:sp macro="" textlink="">
      <xdr:nvSpPr>
        <xdr:cNvPr id="197" name="維持補修費該当値テキスト"/>
        <xdr:cNvSpPr txBox="1"/>
      </xdr:nvSpPr>
      <xdr:spPr>
        <a:xfrm>
          <a:off x="4686300" y="1275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139154</xdr:rowOff>
    </xdr:from>
    <xdr:to>
      <xdr:col>20</xdr:col>
      <xdr:colOff>38100</xdr:colOff>
      <xdr:row>75</xdr:row>
      <xdr:rowOff>69304</xdr:rowOff>
    </xdr:to>
    <xdr:sp macro="" textlink="">
      <xdr:nvSpPr>
        <xdr:cNvPr id="198" name="楕円 197"/>
        <xdr:cNvSpPr/>
      </xdr:nvSpPr>
      <xdr:spPr>
        <a:xfrm>
          <a:off x="3746500" y="128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85831</xdr:rowOff>
    </xdr:from>
    <xdr:ext cx="534377" cy="259045"/>
    <xdr:sp macro="" textlink="">
      <xdr:nvSpPr>
        <xdr:cNvPr id="199" name="テキスト ボックス 198"/>
        <xdr:cNvSpPr txBox="1"/>
      </xdr:nvSpPr>
      <xdr:spPr>
        <a:xfrm>
          <a:off x="3530111" y="12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167996</xdr:rowOff>
    </xdr:from>
    <xdr:to>
      <xdr:col>15</xdr:col>
      <xdr:colOff>101600</xdr:colOff>
      <xdr:row>76</xdr:row>
      <xdr:rowOff>98146</xdr:rowOff>
    </xdr:to>
    <xdr:sp macro="" textlink="">
      <xdr:nvSpPr>
        <xdr:cNvPr id="200" name="楕円 199"/>
        <xdr:cNvSpPr/>
      </xdr:nvSpPr>
      <xdr:spPr>
        <a:xfrm>
          <a:off x="2857500" y="130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114673</xdr:rowOff>
    </xdr:from>
    <xdr:ext cx="534377" cy="259045"/>
    <xdr:sp macro="" textlink="">
      <xdr:nvSpPr>
        <xdr:cNvPr id="201" name="テキスト ボックス 200"/>
        <xdr:cNvSpPr txBox="1"/>
      </xdr:nvSpPr>
      <xdr:spPr>
        <a:xfrm>
          <a:off x="2641111" y="1280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107035</xdr:rowOff>
    </xdr:from>
    <xdr:to>
      <xdr:col>10</xdr:col>
      <xdr:colOff>165100</xdr:colOff>
      <xdr:row>76</xdr:row>
      <xdr:rowOff>37185</xdr:rowOff>
    </xdr:to>
    <xdr:sp macro="" textlink="">
      <xdr:nvSpPr>
        <xdr:cNvPr id="202" name="楕円 201"/>
        <xdr:cNvSpPr/>
      </xdr:nvSpPr>
      <xdr:spPr>
        <a:xfrm>
          <a:off x="1968500" y="1296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53712</xdr:rowOff>
    </xdr:from>
    <xdr:ext cx="534377" cy="259045"/>
    <xdr:sp macro="" textlink="">
      <xdr:nvSpPr>
        <xdr:cNvPr id="203" name="テキスト ボックス 202"/>
        <xdr:cNvSpPr txBox="1"/>
      </xdr:nvSpPr>
      <xdr:spPr>
        <a:xfrm>
          <a:off x="1752111" y="1274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140678</xdr:rowOff>
    </xdr:from>
    <xdr:to>
      <xdr:col>6</xdr:col>
      <xdr:colOff>38100</xdr:colOff>
      <xdr:row>76</xdr:row>
      <xdr:rowOff>70828</xdr:rowOff>
    </xdr:to>
    <xdr:sp macro="" textlink="">
      <xdr:nvSpPr>
        <xdr:cNvPr id="204" name="楕円 203"/>
        <xdr:cNvSpPr/>
      </xdr:nvSpPr>
      <xdr:spPr>
        <a:xfrm>
          <a:off x="1079500" y="129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87355</xdr:rowOff>
    </xdr:from>
    <xdr:ext cx="534377" cy="259045"/>
    <xdr:sp macro="" textlink="">
      <xdr:nvSpPr>
        <xdr:cNvPr id="205" name="テキスト ボックス 204"/>
        <xdr:cNvSpPr txBox="1"/>
      </xdr:nvSpPr>
      <xdr:spPr>
        <a:xfrm>
          <a:off x="863111" y="1277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61925</xdr:rowOff>
    </xdr:from>
    <xdr:to>
      <xdr:col>24</xdr:col>
      <xdr:colOff>63500</xdr:colOff>
      <xdr:row>96</xdr:row>
      <xdr:rowOff>77457</xdr:rowOff>
    </xdr:to>
    <xdr:cxnSp macro="">
      <xdr:nvCxnSpPr>
        <xdr:cNvPr id="235" name="直線コネクタ 234"/>
        <xdr:cNvCxnSpPr/>
      </xdr:nvCxnSpPr>
      <xdr:spPr>
        <a:xfrm flipV="1">
          <a:off x="3797300" y="16521125"/>
          <a:ext cx="838200" cy="1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86492</xdr:rowOff>
    </xdr:from>
    <xdr:ext cx="534377" cy="259045"/>
    <xdr:sp macro="" textlink="">
      <xdr:nvSpPr>
        <xdr:cNvPr id="236" name="扶助費平均値テキスト"/>
        <xdr:cNvSpPr txBox="1"/>
      </xdr:nvSpPr>
      <xdr:spPr>
        <a:xfrm>
          <a:off x="4686300" y="16202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77457</xdr:rowOff>
    </xdr:from>
    <xdr:to>
      <xdr:col>19</xdr:col>
      <xdr:colOff>177800</xdr:colOff>
      <xdr:row>96</xdr:row>
      <xdr:rowOff>102743</xdr:rowOff>
    </xdr:to>
    <xdr:cxnSp macro="">
      <xdr:nvCxnSpPr>
        <xdr:cNvPr id="238" name="直線コネクタ 237"/>
        <xdr:cNvCxnSpPr/>
      </xdr:nvCxnSpPr>
      <xdr:spPr>
        <a:xfrm flipV="1">
          <a:off x="2908300" y="16536657"/>
          <a:ext cx="889000" cy="2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16755</xdr:rowOff>
    </xdr:from>
    <xdr:ext cx="534377" cy="259045"/>
    <xdr:sp macro="" textlink="">
      <xdr:nvSpPr>
        <xdr:cNvPr id="240" name="テキスト ボックス 239"/>
        <xdr:cNvSpPr txBox="1"/>
      </xdr:nvSpPr>
      <xdr:spPr>
        <a:xfrm>
          <a:off x="3530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102743</xdr:rowOff>
    </xdr:from>
    <xdr:to>
      <xdr:col>15</xdr:col>
      <xdr:colOff>50800</xdr:colOff>
      <xdr:row>96</xdr:row>
      <xdr:rowOff>118987</xdr:rowOff>
    </xdr:to>
    <xdr:cxnSp macro="">
      <xdr:nvCxnSpPr>
        <xdr:cNvPr id="241" name="直線コネクタ 240"/>
        <xdr:cNvCxnSpPr/>
      </xdr:nvCxnSpPr>
      <xdr:spPr>
        <a:xfrm flipV="1">
          <a:off x="2019300" y="16561943"/>
          <a:ext cx="8890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12285</xdr:rowOff>
    </xdr:from>
    <xdr:ext cx="534377" cy="259045"/>
    <xdr:sp macro="" textlink="">
      <xdr:nvSpPr>
        <xdr:cNvPr id="243" name="テキスト ボックス 242"/>
        <xdr:cNvSpPr txBox="1"/>
      </xdr:nvSpPr>
      <xdr:spPr>
        <a:xfrm>
          <a:off x="2641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118987</xdr:rowOff>
    </xdr:from>
    <xdr:to>
      <xdr:col>10</xdr:col>
      <xdr:colOff>114300</xdr:colOff>
      <xdr:row>96</xdr:row>
      <xdr:rowOff>146126</xdr:rowOff>
    </xdr:to>
    <xdr:cxnSp macro="">
      <xdr:nvCxnSpPr>
        <xdr:cNvPr id="244" name="直線コネクタ 243"/>
        <xdr:cNvCxnSpPr/>
      </xdr:nvCxnSpPr>
      <xdr:spPr>
        <a:xfrm flipV="1">
          <a:off x="1130300" y="16578187"/>
          <a:ext cx="8890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101528</xdr:rowOff>
    </xdr:from>
    <xdr:ext cx="534377" cy="259045"/>
    <xdr:sp macro="" textlink="">
      <xdr:nvSpPr>
        <xdr:cNvPr id="246" name="テキスト ボックス 245"/>
        <xdr:cNvSpPr txBox="1"/>
      </xdr:nvSpPr>
      <xdr:spPr>
        <a:xfrm>
          <a:off x="1752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153421</xdr:rowOff>
    </xdr:from>
    <xdr:ext cx="534377" cy="259045"/>
    <xdr:sp macro="" textlink="">
      <xdr:nvSpPr>
        <xdr:cNvPr id="248" name="テキスト ボックス 247"/>
        <xdr:cNvSpPr txBox="1"/>
      </xdr:nvSpPr>
      <xdr:spPr>
        <a:xfrm>
          <a:off x="863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11125</xdr:rowOff>
    </xdr:from>
    <xdr:to>
      <xdr:col>24</xdr:col>
      <xdr:colOff>114300</xdr:colOff>
      <xdr:row>96</xdr:row>
      <xdr:rowOff>112725</xdr:rowOff>
    </xdr:to>
    <xdr:sp macro="" textlink="">
      <xdr:nvSpPr>
        <xdr:cNvPr id="254" name="楕円 253"/>
        <xdr:cNvSpPr/>
      </xdr:nvSpPr>
      <xdr:spPr>
        <a:xfrm>
          <a:off x="4584700" y="164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161002</xdr:rowOff>
    </xdr:from>
    <xdr:ext cx="534377" cy="259045"/>
    <xdr:sp macro="" textlink="">
      <xdr:nvSpPr>
        <xdr:cNvPr id="255" name="扶助費該当値テキスト"/>
        <xdr:cNvSpPr txBox="1"/>
      </xdr:nvSpPr>
      <xdr:spPr>
        <a:xfrm>
          <a:off x="4686300" y="164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26657</xdr:rowOff>
    </xdr:from>
    <xdr:to>
      <xdr:col>20</xdr:col>
      <xdr:colOff>38100</xdr:colOff>
      <xdr:row>96</xdr:row>
      <xdr:rowOff>128257</xdr:rowOff>
    </xdr:to>
    <xdr:sp macro="" textlink="">
      <xdr:nvSpPr>
        <xdr:cNvPr id="256" name="楕円 255"/>
        <xdr:cNvSpPr/>
      </xdr:nvSpPr>
      <xdr:spPr>
        <a:xfrm>
          <a:off x="3746500" y="1648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119384</xdr:rowOff>
    </xdr:from>
    <xdr:ext cx="534377" cy="259045"/>
    <xdr:sp macro="" textlink="">
      <xdr:nvSpPr>
        <xdr:cNvPr id="257" name="テキスト ボックス 256"/>
        <xdr:cNvSpPr txBox="1"/>
      </xdr:nvSpPr>
      <xdr:spPr>
        <a:xfrm>
          <a:off x="3530111" y="1657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51943</xdr:rowOff>
    </xdr:from>
    <xdr:to>
      <xdr:col>15</xdr:col>
      <xdr:colOff>101600</xdr:colOff>
      <xdr:row>96</xdr:row>
      <xdr:rowOff>153543</xdr:rowOff>
    </xdr:to>
    <xdr:sp macro="" textlink="">
      <xdr:nvSpPr>
        <xdr:cNvPr id="258" name="楕円 257"/>
        <xdr:cNvSpPr/>
      </xdr:nvSpPr>
      <xdr:spPr>
        <a:xfrm>
          <a:off x="2857500" y="165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144670</xdr:rowOff>
    </xdr:from>
    <xdr:ext cx="534377" cy="259045"/>
    <xdr:sp macro="" textlink="">
      <xdr:nvSpPr>
        <xdr:cNvPr id="259" name="テキスト ボックス 258"/>
        <xdr:cNvSpPr txBox="1"/>
      </xdr:nvSpPr>
      <xdr:spPr>
        <a:xfrm>
          <a:off x="2641111" y="166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68187</xdr:rowOff>
    </xdr:from>
    <xdr:to>
      <xdr:col>10</xdr:col>
      <xdr:colOff>165100</xdr:colOff>
      <xdr:row>96</xdr:row>
      <xdr:rowOff>169787</xdr:rowOff>
    </xdr:to>
    <xdr:sp macro="" textlink="">
      <xdr:nvSpPr>
        <xdr:cNvPr id="260" name="楕円 259"/>
        <xdr:cNvSpPr/>
      </xdr:nvSpPr>
      <xdr:spPr>
        <a:xfrm>
          <a:off x="1968500" y="165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160914</xdr:rowOff>
    </xdr:from>
    <xdr:ext cx="534377" cy="259045"/>
    <xdr:sp macro="" textlink="">
      <xdr:nvSpPr>
        <xdr:cNvPr id="261" name="テキスト ボックス 260"/>
        <xdr:cNvSpPr txBox="1"/>
      </xdr:nvSpPr>
      <xdr:spPr>
        <a:xfrm>
          <a:off x="1752111" y="1662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95326</xdr:rowOff>
    </xdr:from>
    <xdr:to>
      <xdr:col>6</xdr:col>
      <xdr:colOff>38100</xdr:colOff>
      <xdr:row>97</xdr:row>
      <xdr:rowOff>25476</xdr:rowOff>
    </xdr:to>
    <xdr:sp macro="" textlink="">
      <xdr:nvSpPr>
        <xdr:cNvPr id="262" name="楕円 261"/>
        <xdr:cNvSpPr/>
      </xdr:nvSpPr>
      <xdr:spPr>
        <a:xfrm>
          <a:off x="1079500" y="165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16603</xdr:rowOff>
    </xdr:from>
    <xdr:ext cx="534377" cy="259045"/>
    <xdr:sp macro="" textlink="">
      <xdr:nvSpPr>
        <xdr:cNvPr id="263" name="テキスト ボックス 262"/>
        <xdr:cNvSpPr txBox="1"/>
      </xdr:nvSpPr>
      <xdr:spPr>
        <a:xfrm>
          <a:off x="863111" y="1664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150209</xdr:rowOff>
    </xdr:from>
    <xdr:to>
      <xdr:col>55</xdr:col>
      <xdr:colOff>0</xdr:colOff>
      <xdr:row>36</xdr:row>
      <xdr:rowOff>150890</xdr:rowOff>
    </xdr:to>
    <xdr:cxnSp macro="">
      <xdr:nvCxnSpPr>
        <xdr:cNvPr id="290" name="直線コネクタ 289"/>
        <xdr:cNvCxnSpPr/>
      </xdr:nvCxnSpPr>
      <xdr:spPr>
        <a:xfrm>
          <a:off x="9639300" y="6322409"/>
          <a:ext cx="8382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105391</xdr:rowOff>
    </xdr:from>
    <xdr:ext cx="599010" cy="259045"/>
    <xdr:sp macro="" textlink="">
      <xdr:nvSpPr>
        <xdr:cNvPr id="291" name="補助費等平均値テキスト"/>
        <xdr:cNvSpPr txBox="1"/>
      </xdr:nvSpPr>
      <xdr:spPr>
        <a:xfrm>
          <a:off x="10528300" y="6277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150209</xdr:rowOff>
    </xdr:from>
    <xdr:to>
      <xdr:col>50</xdr:col>
      <xdr:colOff>114300</xdr:colOff>
      <xdr:row>36</xdr:row>
      <xdr:rowOff>168751</xdr:rowOff>
    </xdr:to>
    <xdr:cxnSp macro="">
      <xdr:nvCxnSpPr>
        <xdr:cNvPr id="293" name="直線コネクタ 292"/>
        <xdr:cNvCxnSpPr/>
      </xdr:nvCxnSpPr>
      <xdr:spPr>
        <a:xfrm flipV="1">
          <a:off x="8750300" y="6322409"/>
          <a:ext cx="8890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52164</xdr:rowOff>
    </xdr:from>
    <xdr:ext cx="599010" cy="259045"/>
    <xdr:sp macro="" textlink="">
      <xdr:nvSpPr>
        <xdr:cNvPr id="295" name="テキスト ボックス 294"/>
        <xdr:cNvSpPr txBox="1"/>
      </xdr:nvSpPr>
      <xdr:spPr>
        <a:xfrm>
          <a:off x="9339795" y="63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3475</xdr:rowOff>
    </xdr:from>
    <xdr:to>
      <xdr:col>45</xdr:col>
      <xdr:colOff>177800</xdr:colOff>
      <xdr:row>36</xdr:row>
      <xdr:rowOff>168751</xdr:rowOff>
    </xdr:to>
    <xdr:cxnSp macro="">
      <xdr:nvCxnSpPr>
        <xdr:cNvPr id="296" name="直線コネクタ 295"/>
        <xdr:cNvCxnSpPr/>
      </xdr:nvCxnSpPr>
      <xdr:spPr>
        <a:xfrm>
          <a:off x="7861300" y="6175675"/>
          <a:ext cx="889000" cy="16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87117</xdr:rowOff>
    </xdr:from>
    <xdr:ext cx="599010" cy="259045"/>
    <xdr:sp macro="" textlink="">
      <xdr:nvSpPr>
        <xdr:cNvPr id="298" name="テキスト ボックス 297"/>
        <xdr:cNvSpPr txBox="1"/>
      </xdr:nvSpPr>
      <xdr:spPr>
        <a:xfrm>
          <a:off x="8450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3475</xdr:rowOff>
    </xdr:from>
    <xdr:to>
      <xdr:col>41</xdr:col>
      <xdr:colOff>50800</xdr:colOff>
      <xdr:row>37</xdr:row>
      <xdr:rowOff>22250</xdr:rowOff>
    </xdr:to>
    <xdr:cxnSp macro="">
      <xdr:nvCxnSpPr>
        <xdr:cNvPr id="299" name="直線コネクタ 298"/>
        <xdr:cNvCxnSpPr/>
      </xdr:nvCxnSpPr>
      <xdr:spPr>
        <a:xfrm flipV="1">
          <a:off x="6972300" y="6175675"/>
          <a:ext cx="889000" cy="19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97626</xdr:rowOff>
    </xdr:from>
    <xdr:ext cx="599010" cy="259045"/>
    <xdr:sp macro="" textlink="">
      <xdr:nvSpPr>
        <xdr:cNvPr id="301" name="テキスト ボックス 300"/>
        <xdr:cNvSpPr txBox="1"/>
      </xdr:nvSpPr>
      <xdr:spPr>
        <a:xfrm>
          <a:off x="7561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125995</xdr:rowOff>
    </xdr:from>
    <xdr:ext cx="534377" cy="259045"/>
    <xdr:sp macro="" textlink="">
      <xdr:nvSpPr>
        <xdr:cNvPr id="303" name="テキスト ボックス 302"/>
        <xdr:cNvSpPr txBox="1"/>
      </xdr:nvSpPr>
      <xdr:spPr>
        <a:xfrm>
          <a:off x="6705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100090</xdr:rowOff>
    </xdr:from>
    <xdr:to>
      <xdr:col>55</xdr:col>
      <xdr:colOff>50800</xdr:colOff>
      <xdr:row>37</xdr:row>
      <xdr:rowOff>30240</xdr:rowOff>
    </xdr:to>
    <xdr:sp macro="" textlink="">
      <xdr:nvSpPr>
        <xdr:cNvPr id="309" name="楕円 308"/>
        <xdr:cNvSpPr/>
      </xdr:nvSpPr>
      <xdr:spPr>
        <a:xfrm>
          <a:off x="10426700" y="627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122967</xdr:rowOff>
    </xdr:from>
    <xdr:ext cx="599010" cy="259045"/>
    <xdr:sp macro="" textlink="">
      <xdr:nvSpPr>
        <xdr:cNvPr id="310" name="補助費等該当値テキスト"/>
        <xdr:cNvSpPr txBox="1"/>
      </xdr:nvSpPr>
      <xdr:spPr>
        <a:xfrm>
          <a:off x="10528300" y="612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99409</xdr:rowOff>
    </xdr:from>
    <xdr:to>
      <xdr:col>50</xdr:col>
      <xdr:colOff>165100</xdr:colOff>
      <xdr:row>37</xdr:row>
      <xdr:rowOff>29559</xdr:rowOff>
    </xdr:to>
    <xdr:sp macro="" textlink="">
      <xdr:nvSpPr>
        <xdr:cNvPr id="311" name="楕円 310"/>
        <xdr:cNvSpPr/>
      </xdr:nvSpPr>
      <xdr:spPr>
        <a:xfrm>
          <a:off x="9588500" y="627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46086</xdr:rowOff>
    </xdr:from>
    <xdr:ext cx="599010" cy="259045"/>
    <xdr:sp macro="" textlink="">
      <xdr:nvSpPr>
        <xdr:cNvPr id="312" name="テキスト ボックス 311"/>
        <xdr:cNvSpPr txBox="1"/>
      </xdr:nvSpPr>
      <xdr:spPr>
        <a:xfrm>
          <a:off x="9339795" y="60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117951</xdr:rowOff>
    </xdr:from>
    <xdr:to>
      <xdr:col>46</xdr:col>
      <xdr:colOff>38100</xdr:colOff>
      <xdr:row>37</xdr:row>
      <xdr:rowOff>48101</xdr:rowOff>
    </xdr:to>
    <xdr:sp macro="" textlink="">
      <xdr:nvSpPr>
        <xdr:cNvPr id="313" name="楕円 312"/>
        <xdr:cNvSpPr/>
      </xdr:nvSpPr>
      <xdr:spPr>
        <a:xfrm>
          <a:off x="8699500" y="62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64628</xdr:rowOff>
    </xdr:from>
    <xdr:ext cx="599010" cy="259045"/>
    <xdr:sp macro="" textlink="">
      <xdr:nvSpPr>
        <xdr:cNvPr id="314" name="テキスト ボックス 313"/>
        <xdr:cNvSpPr txBox="1"/>
      </xdr:nvSpPr>
      <xdr:spPr>
        <a:xfrm>
          <a:off x="8450795" y="606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124125</xdr:rowOff>
    </xdr:from>
    <xdr:to>
      <xdr:col>41</xdr:col>
      <xdr:colOff>101600</xdr:colOff>
      <xdr:row>36</xdr:row>
      <xdr:rowOff>54275</xdr:rowOff>
    </xdr:to>
    <xdr:sp macro="" textlink="">
      <xdr:nvSpPr>
        <xdr:cNvPr id="315" name="楕円 314"/>
        <xdr:cNvSpPr/>
      </xdr:nvSpPr>
      <xdr:spPr>
        <a:xfrm>
          <a:off x="7810500" y="61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70802</xdr:rowOff>
    </xdr:from>
    <xdr:ext cx="599010" cy="259045"/>
    <xdr:sp macro="" textlink="">
      <xdr:nvSpPr>
        <xdr:cNvPr id="316" name="テキスト ボックス 315"/>
        <xdr:cNvSpPr txBox="1"/>
      </xdr:nvSpPr>
      <xdr:spPr>
        <a:xfrm>
          <a:off x="7561795" y="590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142900</xdr:rowOff>
    </xdr:from>
    <xdr:to>
      <xdr:col>36</xdr:col>
      <xdr:colOff>165100</xdr:colOff>
      <xdr:row>37</xdr:row>
      <xdr:rowOff>73050</xdr:rowOff>
    </xdr:to>
    <xdr:sp macro="" textlink="">
      <xdr:nvSpPr>
        <xdr:cNvPr id="317" name="楕円 316"/>
        <xdr:cNvSpPr/>
      </xdr:nvSpPr>
      <xdr:spPr>
        <a:xfrm>
          <a:off x="6921500" y="63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89577</xdr:rowOff>
    </xdr:from>
    <xdr:ext cx="599010" cy="259045"/>
    <xdr:sp macro="" textlink="">
      <xdr:nvSpPr>
        <xdr:cNvPr id="318" name="テキスト ボックス 317"/>
        <xdr:cNvSpPr txBox="1"/>
      </xdr:nvSpPr>
      <xdr:spPr>
        <a:xfrm>
          <a:off x="6672795" y="609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110785</xdr:rowOff>
    </xdr:from>
    <xdr:to>
      <xdr:col>55</xdr:col>
      <xdr:colOff>0</xdr:colOff>
      <xdr:row>56</xdr:row>
      <xdr:rowOff>145152</xdr:rowOff>
    </xdr:to>
    <xdr:cxnSp macro="">
      <xdr:nvCxnSpPr>
        <xdr:cNvPr id="345" name="直線コネクタ 344"/>
        <xdr:cNvCxnSpPr/>
      </xdr:nvCxnSpPr>
      <xdr:spPr>
        <a:xfrm flipV="1">
          <a:off x="9639300" y="9711985"/>
          <a:ext cx="8382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147223</xdr:rowOff>
    </xdr:from>
    <xdr:ext cx="599010" cy="259045"/>
    <xdr:sp macro="" textlink="">
      <xdr:nvSpPr>
        <xdr:cNvPr id="346" name="普通建設事業費平均値テキスト"/>
        <xdr:cNvSpPr txBox="1"/>
      </xdr:nvSpPr>
      <xdr:spPr>
        <a:xfrm>
          <a:off x="10528300" y="9748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145152</xdr:rowOff>
    </xdr:from>
    <xdr:to>
      <xdr:col>50</xdr:col>
      <xdr:colOff>114300</xdr:colOff>
      <xdr:row>57</xdr:row>
      <xdr:rowOff>55076</xdr:rowOff>
    </xdr:to>
    <xdr:cxnSp macro="">
      <xdr:nvCxnSpPr>
        <xdr:cNvPr id="348" name="直線コネクタ 347"/>
        <xdr:cNvCxnSpPr/>
      </xdr:nvCxnSpPr>
      <xdr:spPr>
        <a:xfrm flipV="1">
          <a:off x="8750300" y="9746352"/>
          <a:ext cx="889000" cy="8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92672</xdr:rowOff>
    </xdr:from>
    <xdr:ext cx="599010" cy="259045"/>
    <xdr:sp macro="" textlink="">
      <xdr:nvSpPr>
        <xdr:cNvPr id="350" name="テキスト ボックス 349"/>
        <xdr:cNvSpPr txBox="1"/>
      </xdr:nvSpPr>
      <xdr:spPr>
        <a:xfrm>
          <a:off x="9339795" y="986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55076</xdr:rowOff>
    </xdr:from>
    <xdr:to>
      <xdr:col>45</xdr:col>
      <xdr:colOff>177800</xdr:colOff>
      <xdr:row>57</xdr:row>
      <xdr:rowOff>84982</xdr:rowOff>
    </xdr:to>
    <xdr:cxnSp macro="">
      <xdr:nvCxnSpPr>
        <xdr:cNvPr id="351" name="直線コネクタ 350"/>
        <xdr:cNvCxnSpPr/>
      </xdr:nvCxnSpPr>
      <xdr:spPr>
        <a:xfrm flipV="1">
          <a:off x="7861300" y="9827726"/>
          <a:ext cx="889000" cy="2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107247</xdr:rowOff>
    </xdr:from>
    <xdr:ext cx="599010" cy="259045"/>
    <xdr:sp macro="" textlink="">
      <xdr:nvSpPr>
        <xdr:cNvPr id="353" name="テキスト ボックス 352"/>
        <xdr:cNvSpPr txBox="1"/>
      </xdr:nvSpPr>
      <xdr:spPr>
        <a:xfrm>
          <a:off x="8450795" y="987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104299</xdr:rowOff>
    </xdr:from>
    <xdr:to>
      <xdr:col>41</xdr:col>
      <xdr:colOff>50800</xdr:colOff>
      <xdr:row>57</xdr:row>
      <xdr:rowOff>84982</xdr:rowOff>
    </xdr:to>
    <xdr:cxnSp macro="">
      <xdr:nvCxnSpPr>
        <xdr:cNvPr id="354" name="直線コネクタ 353"/>
        <xdr:cNvCxnSpPr/>
      </xdr:nvCxnSpPr>
      <xdr:spPr>
        <a:xfrm>
          <a:off x="6972300" y="9705499"/>
          <a:ext cx="889000" cy="15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138785</xdr:rowOff>
    </xdr:from>
    <xdr:ext cx="534377" cy="259045"/>
    <xdr:sp macro="" textlink="">
      <xdr:nvSpPr>
        <xdr:cNvPr id="356" name="テキスト ボックス 355"/>
        <xdr:cNvSpPr txBox="1"/>
      </xdr:nvSpPr>
      <xdr:spPr>
        <a:xfrm>
          <a:off x="7594111" y="99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50840</xdr:rowOff>
    </xdr:from>
    <xdr:ext cx="599010" cy="259045"/>
    <xdr:sp macro="" textlink="">
      <xdr:nvSpPr>
        <xdr:cNvPr id="358" name="テキスト ボックス 357"/>
        <xdr:cNvSpPr txBox="1"/>
      </xdr:nvSpPr>
      <xdr:spPr>
        <a:xfrm>
          <a:off x="6672795" y="982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59985</xdr:rowOff>
    </xdr:from>
    <xdr:to>
      <xdr:col>55</xdr:col>
      <xdr:colOff>50800</xdr:colOff>
      <xdr:row>56</xdr:row>
      <xdr:rowOff>161585</xdr:rowOff>
    </xdr:to>
    <xdr:sp macro="" textlink="">
      <xdr:nvSpPr>
        <xdr:cNvPr id="364" name="楕円 363"/>
        <xdr:cNvSpPr/>
      </xdr:nvSpPr>
      <xdr:spPr>
        <a:xfrm>
          <a:off x="10426700" y="966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82862</xdr:rowOff>
    </xdr:from>
    <xdr:ext cx="599010" cy="259045"/>
    <xdr:sp macro="" textlink="">
      <xdr:nvSpPr>
        <xdr:cNvPr id="365" name="普通建設事業費該当値テキスト"/>
        <xdr:cNvSpPr txBox="1"/>
      </xdr:nvSpPr>
      <xdr:spPr>
        <a:xfrm>
          <a:off x="10528300" y="951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94352</xdr:rowOff>
    </xdr:from>
    <xdr:to>
      <xdr:col>50</xdr:col>
      <xdr:colOff>165100</xdr:colOff>
      <xdr:row>57</xdr:row>
      <xdr:rowOff>24502</xdr:rowOff>
    </xdr:to>
    <xdr:sp macro="" textlink="">
      <xdr:nvSpPr>
        <xdr:cNvPr id="366" name="楕円 365"/>
        <xdr:cNvSpPr/>
      </xdr:nvSpPr>
      <xdr:spPr>
        <a:xfrm>
          <a:off x="9588500" y="969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41029</xdr:rowOff>
    </xdr:from>
    <xdr:ext cx="599010" cy="259045"/>
    <xdr:sp macro="" textlink="">
      <xdr:nvSpPr>
        <xdr:cNvPr id="367" name="テキスト ボックス 366"/>
        <xdr:cNvSpPr txBox="1"/>
      </xdr:nvSpPr>
      <xdr:spPr>
        <a:xfrm>
          <a:off x="9339795" y="94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4276</xdr:rowOff>
    </xdr:from>
    <xdr:to>
      <xdr:col>46</xdr:col>
      <xdr:colOff>38100</xdr:colOff>
      <xdr:row>57</xdr:row>
      <xdr:rowOff>105876</xdr:rowOff>
    </xdr:to>
    <xdr:sp macro="" textlink="">
      <xdr:nvSpPr>
        <xdr:cNvPr id="368" name="楕円 367"/>
        <xdr:cNvSpPr/>
      </xdr:nvSpPr>
      <xdr:spPr>
        <a:xfrm>
          <a:off x="8699500" y="97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122403</xdr:rowOff>
    </xdr:from>
    <xdr:ext cx="599010" cy="259045"/>
    <xdr:sp macro="" textlink="">
      <xdr:nvSpPr>
        <xdr:cNvPr id="369" name="テキスト ボックス 368"/>
        <xdr:cNvSpPr txBox="1"/>
      </xdr:nvSpPr>
      <xdr:spPr>
        <a:xfrm>
          <a:off x="8450795" y="955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34182</xdr:rowOff>
    </xdr:from>
    <xdr:to>
      <xdr:col>41</xdr:col>
      <xdr:colOff>101600</xdr:colOff>
      <xdr:row>57</xdr:row>
      <xdr:rowOff>135782</xdr:rowOff>
    </xdr:to>
    <xdr:sp macro="" textlink="">
      <xdr:nvSpPr>
        <xdr:cNvPr id="370" name="楕円 369"/>
        <xdr:cNvSpPr/>
      </xdr:nvSpPr>
      <xdr:spPr>
        <a:xfrm>
          <a:off x="7810500" y="980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152309</xdr:rowOff>
    </xdr:from>
    <xdr:ext cx="534377" cy="259045"/>
    <xdr:sp macro="" textlink="">
      <xdr:nvSpPr>
        <xdr:cNvPr id="371" name="テキスト ボックス 370"/>
        <xdr:cNvSpPr txBox="1"/>
      </xdr:nvSpPr>
      <xdr:spPr>
        <a:xfrm>
          <a:off x="7594111" y="958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53499</xdr:rowOff>
    </xdr:from>
    <xdr:to>
      <xdr:col>36</xdr:col>
      <xdr:colOff>165100</xdr:colOff>
      <xdr:row>56</xdr:row>
      <xdr:rowOff>155099</xdr:rowOff>
    </xdr:to>
    <xdr:sp macro="" textlink="">
      <xdr:nvSpPr>
        <xdr:cNvPr id="372" name="楕円 371"/>
        <xdr:cNvSpPr/>
      </xdr:nvSpPr>
      <xdr:spPr>
        <a:xfrm>
          <a:off x="6921500" y="96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176</xdr:rowOff>
    </xdr:from>
    <xdr:ext cx="599010" cy="259045"/>
    <xdr:sp macro="" textlink="">
      <xdr:nvSpPr>
        <xdr:cNvPr id="373" name="テキスト ボックス 372"/>
        <xdr:cNvSpPr txBox="1"/>
      </xdr:nvSpPr>
      <xdr:spPr>
        <a:xfrm>
          <a:off x="6672795" y="942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80983</xdr:rowOff>
    </xdr:from>
    <xdr:to>
      <xdr:col>55</xdr:col>
      <xdr:colOff>0</xdr:colOff>
      <xdr:row>79</xdr:row>
      <xdr:rowOff>31733</xdr:rowOff>
    </xdr:to>
    <xdr:cxnSp macro="">
      <xdr:nvCxnSpPr>
        <xdr:cNvPr id="404" name="直線コネクタ 403"/>
        <xdr:cNvCxnSpPr/>
      </xdr:nvCxnSpPr>
      <xdr:spPr>
        <a:xfrm>
          <a:off x="9639300" y="13454083"/>
          <a:ext cx="838200" cy="1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80983</xdr:rowOff>
    </xdr:from>
    <xdr:to>
      <xdr:col>50</xdr:col>
      <xdr:colOff>114300</xdr:colOff>
      <xdr:row>79</xdr:row>
      <xdr:rowOff>33868</xdr:rowOff>
    </xdr:to>
    <xdr:cxnSp macro="">
      <xdr:nvCxnSpPr>
        <xdr:cNvPr id="407" name="直線コネクタ 406"/>
        <xdr:cNvCxnSpPr/>
      </xdr:nvCxnSpPr>
      <xdr:spPr>
        <a:xfrm flipV="1">
          <a:off x="8750300" y="13454083"/>
          <a:ext cx="889000" cy="12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40800</xdr:rowOff>
    </xdr:from>
    <xdr:ext cx="534377" cy="259045"/>
    <xdr:sp macro="" textlink="">
      <xdr:nvSpPr>
        <xdr:cNvPr id="409" name="テキスト ボックス 408"/>
        <xdr:cNvSpPr txBox="1"/>
      </xdr:nvSpPr>
      <xdr:spPr>
        <a:xfrm>
          <a:off x="9372111" y="135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92980</xdr:rowOff>
    </xdr:from>
    <xdr:to>
      <xdr:col>45</xdr:col>
      <xdr:colOff>177800</xdr:colOff>
      <xdr:row>79</xdr:row>
      <xdr:rowOff>33868</xdr:rowOff>
    </xdr:to>
    <xdr:cxnSp macro="">
      <xdr:nvCxnSpPr>
        <xdr:cNvPr id="410" name="直線コネクタ 409"/>
        <xdr:cNvCxnSpPr/>
      </xdr:nvCxnSpPr>
      <xdr:spPr>
        <a:xfrm>
          <a:off x="7861300" y="13466080"/>
          <a:ext cx="889000" cy="1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51582</xdr:rowOff>
    </xdr:from>
    <xdr:ext cx="534377" cy="259045"/>
    <xdr:sp macro="" textlink="">
      <xdr:nvSpPr>
        <xdr:cNvPr id="412" name="テキスト ボックス 411"/>
        <xdr:cNvSpPr txBox="1"/>
      </xdr:nvSpPr>
      <xdr:spPr>
        <a:xfrm>
          <a:off x="8483111" y="132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127558</xdr:rowOff>
    </xdr:from>
    <xdr:to>
      <xdr:col>41</xdr:col>
      <xdr:colOff>50800</xdr:colOff>
      <xdr:row>78</xdr:row>
      <xdr:rowOff>92980</xdr:rowOff>
    </xdr:to>
    <xdr:cxnSp macro="">
      <xdr:nvCxnSpPr>
        <xdr:cNvPr id="413" name="直線コネクタ 412"/>
        <xdr:cNvCxnSpPr/>
      </xdr:nvCxnSpPr>
      <xdr:spPr>
        <a:xfrm>
          <a:off x="6972300" y="13329208"/>
          <a:ext cx="889000" cy="13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15189</xdr:rowOff>
    </xdr:from>
    <xdr:ext cx="534377" cy="259045"/>
    <xdr:sp macro="" textlink="">
      <xdr:nvSpPr>
        <xdr:cNvPr id="415" name="テキスト ボックス 414"/>
        <xdr:cNvSpPr txBox="1"/>
      </xdr:nvSpPr>
      <xdr:spPr>
        <a:xfrm>
          <a:off x="7594111" y="135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103891</xdr:rowOff>
    </xdr:from>
    <xdr:ext cx="534377" cy="259045"/>
    <xdr:sp macro="" textlink="">
      <xdr:nvSpPr>
        <xdr:cNvPr id="417" name="テキスト ボックス 416"/>
        <xdr:cNvSpPr txBox="1"/>
      </xdr:nvSpPr>
      <xdr:spPr>
        <a:xfrm>
          <a:off x="6705111" y="1347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152383</xdr:rowOff>
    </xdr:from>
    <xdr:to>
      <xdr:col>55</xdr:col>
      <xdr:colOff>50800</xdr:colOff>
      <xdr:row>79</xdr:row>
      <xdr:rowOff>82533</xdr:rowOff>
    </xdr:to>
    <xdr:sp macro="" textlink="">
      <xdr:nvSpPr>
        <xdr:cNvPr id="423" name="楕円 422"/>
        <xdr:cNvSpPr/>
      </xdr:nvSpPr>
      <xdr:spPr>
        <a:xfrm>
          <a:off x="10426700" y="1352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95148</xdr:rowOff>
    </xdr:from>
    <xdr:ext cx="534377" cy="259045"/>
    <xdr:sp macro="" textlink="">
      <xdr:nvSpPr>
        <xdr:cNvPr id="424" name="普通建設事業費 （ うち新規整備　）該当値テキスト"/>
        <xdr:cNvSpPr txBox="1"/>
      </xdr:nvSpPr>
      <xdr:spPr>
        <a:xfrm>
          <a:off x="10528300" y="1346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30183</xdr:rowOff>
    </xdr:from>
    <xdr:to>
      <xdr:col>50</xdr:col>
      <xdr:colOff>165100</xdr:colOff>
      <xdr:row>78</xdr:row>
      <xdr:rowOff>131783</xdr:rowOff>
    </xdr:to>
    <xdr:sp macro="" textlink="">
      <xdr:nvSpPr>
        <xdr:cNvPr id="425" name="楕円 424"/>
        <xdr:cNvSpPr/>
      </xdr:nvSpPr>
      <xdr:spPr>
        <a:xfrm>
          <a:off x="9588500" y="134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148310</xdr:rowOff>
    </xdr:from>
    <xdr:ext cx="534377" cy="259045"/>
    <xdr:sp macro="" textlink="">
      <xdr:nvSpPr>
        <xdr:cNvPr id="426" name="テキスト ボックス 425"/>
        <xdr:cNvSpPr txBox="1"/>
      </xdr:nvSpPr>
      <xdr:spPr>
        <a:xfrm>
          <a:off x="9372111" y="131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154518</xdr:rowOff>
    </xdr:from>
    <xdr:to>
      <xdr:col>46</xdr:col>
      <xdr:colOff>38100</xdr:colOff>
      <xdr:row>79</xdr:row>
      <xdr:rowOff>84668</xdr:rowOff>
    </xdr:to>
    <xdr:sp macro="" textlink="">
      <xdr:nvSpPr>
        <xdr:cNvPr id="427" name="楕円 426"/>
        <xdr:cNvSpPr/>
      </xdr:nvSpPr>
      <xdr:spPr>
        <a:xfrm>
          <a:off x="8699500" y="1352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75795</xdr:rowOff>
    </xdr:from>
    <xdr:ext cx="534377" cy="259045"/>
    <xdr:sp macro="" textlink="">
      <xdr:nvSpPr>
        <xdr:cNvPr id="428" name="テキスト ボックス 427"/>
        <xdr:cNvSpPr txBox="1"/>
      </xdr:nvSpPr>
      <xdr:spPr>
        <a:xfrm>
          <a:off x="8483111" y="1362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42180</xdr:rowOff>
    </xdr:from>
    <xdr:to>
      <xdr:col>41</xdr:col>
      <xdr:colOff>101600</xdr:colOff>
      <xdr:row>78</xdr:row>
      <xdr:rowOff>143780</xdr:rowOff>
    </xdr:to>
    <xdr:sp macro="" textlink="">
      <xdr:nvSpPr>
        <xdr:cNvPr id="429" name="楕円 428"/>
        <xdr:cNvSpPr/>
      </xdr:nvSpPr>
      <xdr:spPr>
        <a:xfrm>
          <a:off x="7810500" y="13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160307</xdr:rowOff>
    </xdr:from>
    <xdr:ext cx="534377" cy="259045"/>
    <xdr:sp macro="" textlink="">
      <xdr:nvSpPr>
        <xdr:cNvPr id="430" name="テキスト ボックス 429"/>
        <xdr:cNvSpPr txBox="1"/>
      </xdr:nvSpPr>
      <xdr:spPr>
        <a:xfrm>
          <a:off x="7594111" y="1319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76758</xdr:rowOff>
    </xdr:from>
    <xdr:to>
      <xdr:col>36</xdr:col>
      <xdr:colOff>165100</xdr:colOff>
      <xdr:row>78</xdr:row>
      <xdr:rowOff>6908</xdr:rowOff>
    </xdr:to>
    <xdr:sp macro="" textlink="">
      <xdr:nvSpPr>
        <xdr:cNvPr id="431" name="楕円 430"/>
        <xdr:cNvSpPr/>
      </xdr:nvSpPr>
      <xdr:spPr>
        <a:xfrm>
          <a:off x="6921500" y="1327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23435</xdr:rowOff>
    </xdr:from>
    <xdr:ext cx="534377" cy="259045"/>
    <xdr:sp macro="" textlink="">
      <xdr:nvSpPr>
        <xdr:cNvPr id="432" name="テキスト ボックス 431"/>
        <xdr:cNvSpPr txBox="1"/>
      </xdr:nvSpPr>
      <xdr:spPr>
        <a:xfrm>
          <a:off x="6705111" y="1305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139174</xdr:rowOff>
    </xdr:from>
    <xdr:to>
      <xdr:col>55</xdr:col>
      <xdr:colOff>0</xdr:colOff>
      <xdr:row>95</xdr:row>
      <xdr:rowOff>102180</xdr:rowOff>
    </xdr:to>
    <xdr:cxnSp macro="">
      <xdr:nvCxnSpPr>
        <xdr:cNvPr id="461" name="直線コネクタ 460"/>
        <xdr:cNvCxnSpPr/>
      </xdr:nvCxnSpPr>
      <xdr:spPr>
        <a:xfrm flipV="1">
          <a:off x="9639300" y="16084024"/>
          <a:ext cx="838200" cy="30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165290</xdr:rowOff>
    </xdr:from>
    <xdr:ext cx="534377" cy="259045"/>
    <xdr:sp macro="" textlink="">
      <xdr:nvSpPr>
        <xdr:cNvPr id="462" name="普通建設事業費 （ うち更新整備　）平均値テキスト"/>
        <xdr:cNvSpPr txBox="1"/>
      </xdr:nvSpPr>
      <xdr:spPr>
        <a:xfrm>
          <a:off x="10528300" y="1645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102180</xdr:rowOff>
    </xdr:from>
    <xdr:to>
      <xdr:col>50</xdr:col>
      <xdr:colOff>114300</xdr:colOff>
      <xdr:row>95</xdr:row>
      <xdr:rowOff>158269</xdr:rowOff>
    </xdr:to>
    <xdr:cxnSp macro="">
      <xdr:nvCxnSpPr>
        <xdr:cNvPr id="464" name="直線コネクタ 463"/>
        <xdr:cNvCxnSpPr/>
      </xdr:nvCxnSpPr>
      <xdr:spPr>
        <a:xfrm flipV="1">
          <a:off x="8750300" y="16389930"/>
          <a:ext cx="889000" cy="5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142429</xdr:rowOff>
    </xdr:from>
    <xdr:ext cx="534377" cy="259045"/>
    <xdr:sp macro="" textlink="">
      <xdr:nvSpPr>
        <xdr:cNvPr id="466" name="テキスト ボックス 465"/>
        <xdr:cNvSpPr txBox="1"/>
      </xdr:nvSpPr>
      <xdr:spPr>
        <a:xfrm>
          <a:off x="9372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158269</xdr:rowOff>
    </xdr:from>
    <xdr:to>
      <xdr:col>45</xdr:col>
      <xdr:colOff>177800</xdr:colOff>
      <xdr:row>97</xdr:row>
      <xdr:rowOff>146893</xdr:rowOff>
    </xdr:to>
    <xdr:cxnSp macro="">
      <xdr:nvCxnSpPr>
        <xdr:cNvPr id="467" name="直線コネクタ 466"/>
        <xdr:cNvCxnSpPr/>
      </xdr:nvCxnSpPr>
      <xdr:spPr>
        <a:xfrm flipV="1">
          <a:off x="7861300" y="16446019"/>
          <a:ext cx="889000" cy="3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17462</xdr:rowOff>
    </xdr:from>
    <xdr:ext cx="534377" cy="259045"/>
    <xdr:sp macro="" textlink="">
      <xdr:nvSpPr>
        <xdr:cNvPr id="469" name="テキスト ボックス 468"/>
        <xdr:cNvSpPr txBox="1"/>
      </xdr:nvSpPr>
      <xdr:spPr>
        <a:xfrm>
          <a:off x="8483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33874</xdr:rowOff>
    </xdr:from>
    <xdr:to>
      <xdr:col>41</xdr:col>
      <xdr:colOff>50800</xdr:colOff>
      <xdr:row>97</xdr:row>
      <xdr:rowOff>146893</xdr:rowOff>
    </xdr:to>
    <xdr:cxnSp macro="">
      <xdr:nvCxnSpPr>
        <xdr:cNvPr id="470" name="直線コネクタ 469"/>
        <xdr:cNvCxnSpPr/>
      </xdr:nvCxnSpPr>
      <xdr:spPr>
        <a:xfrm>
          <a:off x="6972300" y="16664524"/>
          <a:ext cx="889000" cy="11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151469</xdr:rowOff>
    </xdr:from>
    <xdr:ext cx="534377" cy="259045"/>
    <xdr:sp macro="" textlink="">
      <xdr:nvSpPr>
        <xdr:cNvPr id="472" name="テキスト ボックス 471"/>
        <xdr:cNvSpPr txBox="1"/>
      </xdr:nvSpPr>
      <xdr:spPr>
        <a:xfrm>
          <a:off x="7594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93566</xdr:rowOff>
    </xdr:from>
    <xdr:ext cx="534377" cy="259045"/>
    <xdr:sp macro="" textlink="">
      <xdr:nvSpPr>
        <xdr:cNvPr id="474" name="テキスト ボックス 473"/>
        <xdr:cNvSpPr txBox="1"/>
      </xdr:nvSpPr>
      <xdr:spPr>
        <a:xfrm>
          <a:off x="6705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88374</xdr:rowOff>
    </xdr:from>
    <xdr:to>
      <xdr:col>55</xdr:col>
      <xdr:colOff>50800</xdr:colOff>
      <xdr:row>94</xdr:row>
      <xdr:rowOff>18524</xdr:rowOff>
    </xdr:to>
    <xdr:sp macro="" textlink="">
      <xdr:nvSpPr>
        <xdr:cNvPr id="480" name="楕円 479"/>
        <xdr:cNvSpPr/>
      </xdr:nvSpPr>
      <xdr:spPr>
        <a:xfrm>
          <a:off x="10426700" y="160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111251</xdr:rowOff>
    </xdr:from>
    <xdr:ext cx="599010" cy="259045"/>
    <xdr:sp macro="" textlink="">
      <xdr:nvSpPr>
        <xdr:cNvPr id="481" name="普通建設事業費 （ うち更新整備　）該当値テキスト"/>
        <xdr:cNvSpPr txBox="1"/>
      </xdr:nvSpPr>
      <xdr:spPr>
        <a:xfrm>
          <a:off x="10528300" y="1588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51380</xdr:rowOff>
    </xdr:from>
    <xdr:to>
      <xdr:col>50</xdr:col>
      <xdr:colOff>165100</xdr:colOff>
      <xdr:row>95</xdr:row>
      <xdr:rowOff>152980</xdr:rowOff>
    </xdr:to>
    <xdr:sp macro="" textlink="">
      <xdr:nvSpPr>
        <xdr:cNvPr id="482" name="楕円 481"/>
        <xdr:cNvSpPr/>
      </xdr:nvSpPr>
      <xdr:spPr>
        <a:xfrm>
          <a:off x="9588500" y="163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169507</xdr:rowOff>
    </xdr:from>
    <xdr:ext cx="534377" cy="259045"/>
    <xdr:sp macro="" textlink="">
      <xdr:nvSpPr>
        <xdr:cNvPr id="483" name="テキスト ボックス 482"/>
        <xdr:cNvSpPr txBox="1"/>
      </xdr:nvSpPr>
      <xdr:spPr>
        <a:xfrm>
          <a:off x="9372111" y="1611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107469</xdr:rowOff>
    </xdr:from>
    <xdr:to>
      <xdr:col>46</xdr:col>
      <xdr:colOff>38100</xdr:colOff>
      <xdr:row>96</xdr:row>
      <xdr:rowOff>37619</xdr:rowOff>
    </xdr:to>
    <xdr:sp macro="" textlink="">
      <xdr:nvSpPr>
        <xdr:cNvPr id="484" name="楕円 483"/>
        <xdr:cNvSpPr/>
      </xdr:nvSpPr>
      <xdr:spPr>
        <a:xfrm>
          <a:off x="8699500" y="1639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54146</xdr:rowOff>
    </xdr:from>
    <xdr:ext cx="534377" cy="259045"/>
    <xdr:sp macro="" textlink="">
      <xdr:nvSpPr>
        <xdr:cNvPr id="485" name="テキスト ボックス 484"/>
        <xdr:cNvSpPr txBox="1"/>
      </xdr:nvSpPr>
      <xdr:spPr>
        <a:xfrm>
          <a:off x="8483111" y="1617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96093</xdr:rowOff>
    </xdr:from>
    <xdr:to>
      <xdr:col>41</xdr:col>
      <xdr:colOff>101600</xdr:colOff>
      <xdr:row>98</xdr:row>
      <xdr:rowOff>26243</xdr:rowOff>
    </xdr:to>
    <xdr:sp macro="" textlink="">
      <xdr:nvSpPr>
        <xdr:cNvPr id="486" name="楕円 485"/>
        <xdr:cNvSpPr/>
      </xdr:nvSpPr>
      <xdr:spPr>
        <a:xfrm>
          <a:off x="7810500" y="167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17370</xdr:rowOff>
    </xdr:from>
    <xdr:ext cx="534377" cy="259045"/>
    <xdr:sp macro="" textlink="">
      <xdr:nvSpPr>
        <xdr:cNvPr id="487" name="テキスト ボックス 486"/>
        <xdr:cNvSpPr txBox="1"/>
      </xdr:nvSpPr>
      <xdr:spPr>
        <a:xfrm>
          <a:off x="7594111" y="1681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154524</xdr:rowOff>
    </xdr:from>
    <xdr:to>
      <xdr:col>36</xdr:col>
      <xdr:colOff>165100</xdr:colOff>
      <xdr:row>97</xdr:row>
      <xdr:rowOff>84674</xdr:rowOff>
    </xdr:to>
    <xdr:sp macro="" textlink="">
      <xdr:nvSpPr>
        <xdr:cNvPr id="488" name="楕円 487"/>
        <xdr:cNvSpPr/>
      </xdr:nvSpPr>
      <xdr:spPr>
        <a:xfrm>
          <a:off x="6921500" y="1661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75801</xdr:rowOff>
    </xdr:from>
    <xdr:ext cx="534377" cy="259045"/>
    <xdr:sp macro="" textlink="">
      <xdr:nvSpPr>
        <xdr:cNvPr id="489" name="テキスト ボックス 488"/>
        <xdr:cNvSpPr txBox="1"/>
      </xdr:nvSpPr>
      <xdr:spPr>
        <a:xfrm>
          <a:off x="6705111" y="1670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59400</xdr:rowOff>
    </xdr:from>
    <xdr:to>
      <xdr:col>85</xdr:col>
      <xdr:colOff>127000</xdr:colOff>
      <xdr:row>37</xdr:row>
      <xdr:rowOff>65946</xdr:rowOff>
    </xdr:to>
    <xdr:cxnSp macro="">
      <xdr:nvCxnSpPr>
        <xdr:cNvPr id="518" name="直線コネクタ 517"/>
        <xdr:cNvCxnSpPr/>
      </xdr:nvCxnSpPr>
      <xdr:spPr>
        <a:xfrm>
          <a:off x="15481300" y="6403050"/>
          <a:ext cx="838200" cy="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105145</xdr:rowOff>
    </xdr:from>
    <xdr:ext cx="534377" cy="259045"/>
    <xdr:sp macro="" textlink="">
      <xdr:nvSpPr>
        <xdr:cNvPr id="519" name="災害復旧事業費平均値テキスト"/>
        <xdr:cNvSpPr txBox="1"/>
      </xdr:nvSpPr>
      <xdr:spPr>
        <a:xfrm>
          <a:off x="16370300" y="662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59400</xdr:rowOff>
    </xdr:from>
    <xdr:to>
      <xdr:col>81</xdr:col>
      <xdr:colOff>50800</xdr:colOff>
      <xdr:row>38</xdr:row>
      <xdr:rowOff>8445</xdr:rowOff>
    </xdr:to>
    <xdr:cxnSp macro="">
      <xdr:nvCxnSpPr>
        <xdr:cNvPr id="521" name="直線コネクタ 520"/>
        <xdr:cNvCxnSpPr/>
      </xdr:nvCxnSpPr>
      <xdr:spPr>
        <a:xfrm flipV="1">
          <a:off x="14592300" y="6403050"/>
          <a:ext cx="889000" cy="12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27688</xdr:rowOff>
    </xdr:from>
    <xdr:ext cx="534377" cy="259045"/>
    <xdr:sp macro="" textlink="">
      <xdr:nvSpPr>
        <xdr:cNvPr id="523" name="テキスト ボックス 522"/>
        <xdr:cNvSpPr txBox="1"/>
      </xdr:nvSpPr>
      <xdr:spPr>
        <a:xfrm>
          <a:off x="15214111" y="671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8445</xdr:rowOff>
    </xdr:from>
    <xdr:to>
      <xdr:col>76</xdr:col>
      <xdr:colOff>114300</xdr:colOff>
      <xdr:row>39</xdr:row>
      <xdr:rowOff>41695</xdr:rowOff>
    </xdr:to>
    <xdr:cxnSp macro="">
      <xdr:nvCxnSpPr>
        <xdr:cNvPr id="524" name="直線コネクタ 523"/>
        <xdr:cNvCxnSpPr/>
      </xdr:nvCxnSpPr>
      <xdr:spPr>
        <a:xfrm flipV="1">
          <a:off x="13703300" y="6523545"/>
          <a:ext cx="889000" cy="20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49069</xdr:rowOff>
    </xdr:from>
    <xdr:ext cx="469744" cy="259045"/>
    <xdr:sp macro="" textlink="">
      <xdr:nvSpPr>
        <xdr:cNvPr id="526" name="テキスト ボックス 525"/>
        <xdr:cNvSpPr txBox="1"/>
      </xdr:nvSpPr>
      <xdr:spPr>
        <a:xfrm>
          <a:off x="14357428" y="673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26192</xdr:rowOff>
    </xdr:from>
    <xdr:to>
      <xdr:col>71</xdr:col>
      <xdr:colOff>177800</xdr:colOff>
      <xdr:row>39</xdr:row>
      <xdr:rowOff>41695</xdr:rowOff>
    </xdr:to>
    <xdr:cxnSp macro="">
      <xdr:nvCxnSpPr>
        <xdr:cNvPr id="527" name="直線コネクタ 526"/>
        <xdr:cNvCxnSpPr/>
      </xdr:nvCxnSpPr>
      <xdr:spPr>
        <a:xfrm>
          <a:off x="12814300" y="6712742"/>
          <a:ext cx="889000" cy="1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53396</xdr:rowOff>
    </xdr:from>
    <xdr:ext cx="534377" cy="259045"/>
    <xdr:sp macro="" textlink="">
      <xdr:nvSpPr>
        <xdr:cNvPr id="531" name="テキスト ボックス 530"/>
        <xdr:cNvSpPr txBox="1"/>
      </xdr:nvSpPr>
      <xdr:spPr>
        <a:xfrm>
          <a:off x="12547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15146</xdr:rowOff>
    </xdr:from>
    <xdr:to>
      <xdr:col>85</xdr:col>
      <xdr:colOff>177800</xdr:colOff>
      <xdr:row>37</xdr:row>
      <xdr:rowOff>116746</xdr:rowOff>
    </xdr:to>
    <xdr:sp macro="" textlink="">
      <xdr:nvSpPr>
        <xdr:cNvPr id="537" name="楕円 536"/>
        <xdr:cNvSpPr/>
      </xdr:nvSpPr>
      <xdr:spPr>
        <a:xfrm>
          <a:off x="16268700" y="63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38023</xdr:rowOff>
    </xdr:from>
    <xdr:ext cx="534377" cy="259045"/>
    <xdr:sp macro="" textlink="">
      <xdr:nvSpPr>
        <xdr:cNvPr id="538" name="災害復旧事業費該当値テキスト"/>
        <xdr:cNvSpPr txBox="1"/>
      </xdr:nvSpPr>
      <xdr:spPr>
        <a:xfrm>
          <a:off x="16370300" y="62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8600</xdr:rowOff>
    </xdr:from>
    <xdr:to>
      <xdr:col>81</xdr:col>
      <xdr:colOff>101600</xdr:colOff>
      <xdr:row>37</xdr:row>
      <xdr:rowOff>110200</xdr:rowOff>
    </xdr:to>
    <xdr:sp macro="" textlink="">
      <xdr:nvSpPr>
        <xdr:cNvPr id="539" name="楕円 538"/>
        <xdr:cNvSpPr/>
      </xdr:nvSpPr>
      <xdr:spPr>
        <a:xfrm>
          <a:off x="15430500" y="635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126727</xdr:rowOff>
    </xdr:from>
    <xdr:ext cx="534377" cy="259045"/>
    <xdr:sp macro="" textlink="">
      <xdr:nvSpPr>
        <xdr:cNvPr id="540" name="テキスト ボックス 539"/>
        <xdr:cNvSpPr txBox="1"/>
      </xdr:nvSpPr>
      <xdr:spPr>
        <a:xfrm>
          <a:off x="15214111" y="612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129096</xdr:rowOff>
    </xdr:from>
    <xdr:to>
      <xdr:col>76</xdr:col>
      <xdr:colOff>165100</xdr:colOff>
      <xdr:row>38</xdr:row>
      <xdr:rowOff>59246</xdr:rowOff>
    </xdr:to>
    <xdr:sp macro="" textlink="">
      <xdr:nvSpPr>
        <xdr:cNvPr id="541" name="楕円 540"/>
        <xdr:cNvSpPr/>
      </xdr:nvSpPr>
      <xdr:spPr>
        <a:xfrm>
          <a:off x="14541500" y="647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75773</xdr:rowOff>
    </xdr:from>
    <xdr:ext cx="534377" cy="259045"/>
    <xdr:sp macro="" textlink="">
      <xdr:nvSpPr>
        <xdr:cNvPr id="542" name="テキスト ボックス 541"/>
        <xdr:cNvSpPr txBox="1"/>
      </xdr:nvSpPr>
      <xdr:spPr>
        <a:xfrm>
          <a:off x="14325111" y="62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162345</xdr:rowOff>
    </xdr:from>
    <xdr:to>
      <xdr:col>72</xdr:col>
      <xdr:colOff>38100</xdr:colOff>
      <xdr:row>39</xdr:row>
      <xdr:rowOff>92495</xdr:rowOff>
    </xdr:to>
    <xdr:sp macro="" textlink="">
      <xdr:nvSpPr>
        <xdr:cNvPr id="543" name="楕円 542"/>
        <xdr:cNvSpPr/>
      </xdr:nvSpPr>
      <xdr:spPr>
        <a:xfrm>
          <a:off x="13652500" y="66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83622</xdr:rowOff>
    </xdr:from>
    <xdr:ext cx="378565" cy="259045"/>
    <xdr:sp macro="" textlink="">
      <xdr:nvSpPr>
        <xdr:cNvPr id="544" name="テキスト ボックス 543"/>
        <xdr:cNvSpPr txBox="1"/>
      </xdr:nvSpPr>
      <xdr:spPr>
        <a:xfrm>
          <a:off x="13514017" y="6770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146842</xdr:rowOff>
    </xdr:from>
    <xdr:to>
      <xdr:col>67</xdr:col>
      <xdr:colOff>101600</xdr:colOff>
      <xdr:row>39</xdr:row>
      <xdr:rowOff>76992</xdr:rowOff>
    </xdr:to>
    <xdr:sp macro="" textlink="">
      <xdr:nvSpPr>
        <xdr:cNvPr id="545" name="楕円 544"/>
        <xdr:cNvSpPr/>
      </xdr:nvSpPr>
      <xdr:spPr>
        <a:xfrm>
          <a:off x="12763500" y="66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68119</xdr:rowOff>
    </xdr:from>
    <xdr:ext cx="469744" cy="259045"/>
    <xdr:sp macro="" textlink="">
      <xdr:nvSpPr>
        <xdr:cNvPr id="546" name="テキスト ボックス 545"/>
        <xdr:cNvSpPr txBox="1"/>
      </xdr:nvSpPr>
      <xdr:spPr>
        <a:xfrm>
          <a:off x="12579428" y="675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169311</xdr:rowOff>
    </xdr:from>
    <xdr:to>
      <xdr:col>85</xdr:col>
      <xdr:colOff>127000</xdr:colOff>
      <xdr:row>74</xdr:row>
      <xdr:rowOff>70884</xdr:rowOff>
    </xdr:to>
    <xdr:cxnSp macro="">
      <xdr:nvCxnSpPr>
        <xdr:cNvPr id="624" name="直線コネクタ 623"/>
        <xdr:cNvCxnSpPr/>
      </xdr:nvCxnSpPr>
      <xdr:spPr>
        <a:xfrm flipV="1">
          <a:off x="15481300" y="12685161"/>
          <a:ext cx="838200" cy="7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32800</xdr:rowOff>
    </xdr:from>
    <xdr:ext cx="534377" cy="259045"/>
    <xdr:sp macro="" textlink="">
      <xdr:nvSpPr>
        <xdr:cNvPr id="625" name="公債費平均値テキスト"/>
        <xdr:cNvSpPr txBox="1"/>
      </xdr:nvSpPr>
      <xdr:spPr>
        <a:xfrm>
          <a:off x="16370300" y="1289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70884</xdr:rowOff>
    </xdr:from>
    <xdr:to>
      <xdr:col>81</xdr:col>
      <xdr:colOff>50800</xdr:colOff>
      <xdr:row>74</xdr:row>
      <xdr:rowOff>107208</xdr:rowOff>
    </xdr:to>
    <xdr:cxnSp macro="">
      <xdr:nvCxnSpPr>
        <xdr:cNvPr id="627" name="直線コネクタ 626"/>
        <xdr:cNvCxnSpPr/>
      </xdr:nvCxnSpPr>
      <xdr:spPr>
        <a:xfrm flipV="1">
          <a:off x="14592300" y="12758184"/>
          <a:ext cx="889000" cy="3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128264</xdr:rowOff>
    </xdr:from>
    <xdr:ext cx="534377" cy="259045"/>
    <xdr:sp macro="" textlink="">
      <xdr:nvSpPr>
        <xdr:cNvPr id="629" name="テキスト ボックス 628"/>
        <xdr:cNvSpPr txBox="1"/>
      </xdr:nvSpPr>
      <xdr:spPr>
        <a:xfrm>
          <a:off x="15214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74945</xdr:rowOff>
    </xdr:from>
    <xdr:to>
      <xdr:col>76</xdr:col>
      <xdr:colOff>114300</xdr:colOff>
      <xdr:row>74</xdr:row>
      <xdr:rowOff>107208</xdr:rowOff>
    </xdr:to>
    <xdr:cxnSp macro="">
      <xdr:nvCxnSpPr>
        <xdr:cNvPr id="630" name="直線コネクタ 629"/>
        <xdr:cNvCxnSpPr/>
      </xdr:nvCxnSpPr>
      <xdr:spPr>
        <a:xfrm>
          <a:off x="13703300" y="12762245"/>
          <a:ext cx="889000" cy="3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149486</xdr:rowOff>
    </xdr:from>
    <xdr:ext cx="534377" cy="259045"/>
    <xdr:sp macro="" textlink="">
      <xdr:nvSpPr>
        <xdr:cNvPr id="632" name="テキスト ボックス 631"/>
        <xdr:cNvSpPr txBox="1"/>
      </xdr:nvSpPr>
      <xdr:spPr>
        <a:xfrm>
          <a:off x="14325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168755</xdr:rowOff>
    </xdr:from>
    <xdr:to>
      <xdr:col>71</xdr:col>
      <xdr:colOff>177800</xdr:colOff>
      <xdr:row>74</xdr:row>
      <xdr:rowOff>74945</xdr:rowOff>
    </xdr:to>
    <xdr:cxnSp macro="">
      <xdr:nvCxnSpPr>
        <xdr:cNvPr id="633" name="直線コネクタ 632"/>
        <xdr:cNvCxnSpPr/>
      </xdr:nvCxnSpPr>
      <xdr:spPr>
        <a:xfrm>
          <a:off x="12814300" y="12684605"/>
          <a:ext cx="889000" cy="7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133301</xdr:rowOff>
    </xdr:from>
    <xdr:ext cx="534377" cy="259045"/>
    <xdr:sp macro="" textlink="">
      <xdr:nvSpPr>
        <xdr:cNvPr id="635" name="テキスト ボックス 634"/>
        <xdr:cNvSpPr txBox="1"/>
      </xdr:nvSpPr>
      <xdr:spPr>
        <a:xfrm>
          <a:off x="13436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53108</xdr:rowOff>
    </xdr:from>
    <xdr:ext cx="534377" cy="259045"/>
    <xdr:sp macro="" textlink="">
      <xdr:nvSpPr>
        <xdr:cNvPr id="637" name="テキスト ボックス 636"/>
        <xdr:cNvSpPr txBox="1"/>
      </xdr:nvSpPr>
      <xdr:spPr>
        <a:xfrm>
          <a:off x="12547111" y="129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118511</xdr:rowOff>
    </xdr:from>
    <xdr:to>
      <xdr:col>85</xdr:col>
      <xdr:colOff>177800</xdr:colOff>
      <xdr:row>74</xdr:row>
      <xdr:rowOff>48661</xdr:rowOff>
    </xdr:to>
    <xdr:sp macro="" textlink="">
      <xdr:nvSpPr>
        <xdr:cNvPr id="643" name="楕円 642"/>
        <xdr:cNvSpPr/>
      </xdr:nvSpPr>
      <xdr:spPr>
        <a:xfrm>
          <a:off x="16268700" y="126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141388</xdr:rowOff>
    </xdr:from>
    <xdr:ext cx="599010" cy="259045"/>
    <xdr:sp macro="" textlink="">
      <xdr:nvSpPr>
        <xdr:cNvPr id="644" name="公債費該当値テキスト"/>
        <xdr:cNvSpPr txBox="1"/>
      </xdr:nvSpPr>
      <xdr:spPr>
        <a:xfrm>
          <a:off x="16370300" y="1248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20084</xdr:rowOff>
    </xdr:from>
    <xdr:to>
      <xdr:col>81</xdr:col>
      <xdr:colOff>101600</xdr:colOff>
      <xdr:row>74</xdr:row>
      <xdr:rowOff>121684</xdr:rowOff>
    </xdr:to>
    <xdr:sp macro="" textlink="">
      <xdr:nvSpPr>
        <xdr:cNvPr id="645" name="楕円 644"/>
        <xdr:cNvSpPr/>
      </xdr:nvSpPr>
      <xdr:spPr>
        <a:xfrm>
          <a:off x="15430500" y="127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138211</xdr:rowOff>
    </xdr:from>
    <xdr:ext cx="599010" cy="259045"/>
    <xdr:sp macro="" textlink="">
      <xdr:nvSpPr>
        <xdr:cNvPr id="646" name="テキスト ボックス 645"/>
        <xdr:cNvSpPr txBox="1"/>
      </xdr:nvSpPr>
      <xdr:spPr>
        <a:xfrm>
          <a:off x="15181795" y="1248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56408</xdr:rowOff>
    </xdr:from>
    <xdr:to>
      <xdr:col>76</xdr:col>
      <xdr:colOff>165100</xdr:colOff>
      <xdr:row>74</xdr:row>
      <xdr:rowOff>158008</xdr:rowOff>
    </xdr:to>
    <xdr:sp macro="" textlink="">
      <xdr:nvSpPr>
        <xdr:cNvPr id="647" name="楕円 646"/>
        <xdr:cNvSpPr/>
      </xdr:nvSpPr>
      <xdr:spPr>
        <a:xfrm>
          <a:off x="14541500" y="127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3085</xdr:rowOff>
    </xdr:from>
    <xdr:ext cx="599010" cy="259045"/>
    <xdr:sp macro="" textlink="">
      <xdr:nvSpPr>
        <xdr:cNvPr id="648" name="テキスト ボックス 647"/>
        <xdr:cNvSpPr txBox="1"/>
      </xdr:nvSpPr>
      <xdr:spPr>
        <a:xfrm>
          <a:off x="14292795" y="1251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24145</xdr:rowOff>
    </xdr:from>
    <xdr:to>
      <xdr:col>72</xdr:col>
      <xdr:colOff>38100</xdr:colOff>
      <xdr:row>74</xdr:row>
      <xdr:rowOff>125745</xdr:rowOff>
    </xdr:to>
    <xdr:sp macro="" textlink="">
      <xdr:nvSpPr>
        <xdr:cNvPr id="649" name="楕円 648"/>
        <xdr:cNvSpPr/>
      </xdr:nvSpPr>
      <xdr:spPr>
        <a:xfrm>
          <a:off x="13652500" y="127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142272</xdr:rowOff>
    </xdr:from>
    <xdr:ext cx="599010" cy="259045"/>
    <xdr:sp macro="" textlink="">
      <xdr:nvSpPr>
        <xdr:cNvPr id="650" name="テキスト ボックス 649"/>
        <xdr:cNvSpPr txBox="1"/>
      </xdr:nvSpPr>
      <xdr:spPr>
        <a:xfrm>
          <a:off x="13403795" y="1248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117955</xdr:rowOff>
    </xdr:from>
    <xdr:to>
      <xdr:col>67</xdr:col>
      <xdr:colOff>101600</xdr:colOff>
      <xdr:row>74</xdr:row>
      <xdr:rowOff>48105</xdr:rowOff>
    </xdr:to>
    <xdr:sp macro="" textlink="">
      <xdr:nvSpPr>
        <xdr:cNvPr id="651" name="楕円 650"/>
        <xdr:cNvSpPr/>
      </xdr:nvSpPr>
      <xdr:spPr>
        <a:xfrm>
          <a:off x="12763500" y="126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64632</xdr:rowOff>
    </xdr:from>
    <xdr:ext cx="599010" cy="259045"/>
    <xdr:sp macro="" textlink="">
      <xdr:nvSpPr>
        <xdr:cNvPr id="652" name="テキスト ボックス 651"/>
        <xdr:cNvSpPr txBox="1"/>
      </xdr:nvSpPr>
      <xdr:spPr>
        <a:xfrm>
          <a:off x="12514795" y="124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15500</xdr:rowOff>
    </xdr:from>
    <xdr:to>
      <xdr:col>85</xdr:col>
      <xdr:colOff>127000</xdr:colOff>
      <xdr:row>99</xdr:row>
      <xdr:rowOff>17156</xdr:rowOff>
    </xdr:to>
    <xdr:cxnSp macro="">
      <xdr:nvCxnSpPr>
        <xdr:cNvPr id="681" name="直線コネクタ 680"/>
        <xdr:cNvCxnSpPr/>
      </xdr:nvCxnSpPr>
      <xdr:spPr>
        <a:xfrm flipV="1">
          <a:off x="15481300" y="16989050"/>
          <a:ext cx="8382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17156</xdr:rowOff>
    </xdr:from>
    <xdr:to>
      <xdr:col>81</xdr:col>
      <xdr:colOff>50800</xdr:colOff>
      <xdr:row>99</xdr:row>
      <xdr:rowOff>22803</xdr:rowOff>
    </xdr:to>
    <xdr:cxnSp macro="">
      <xdr:nvCxnSpPr>
        <xdr:cNvPr id="684" name="直線コネクタ 683"/>
        <xdr:cNvCxnSpPr/>
      </xdr:nvCxnSpPr>
      <xdr:spPr>
        <a:xfrm flipV="1">
          <a:off x="14592300" y="16990706"/>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22803</xdr:rowOff>
    </xdr:from>
    <xdr:to>
      <xdr:col>76</xdr:col>
      <xdr:colOff>114300</xdr:colOff>
      <xdr:row>99</xdr:row>
      <xdr:rowOff>32913</xdr:rowOff>
    </xdr:to>
    <xdr:cxnSp macro="">
      <xdr:nvCxnSpPr>
        <xdr:cNvPr id="687" name="直線コネクタ 686"/>
        <xdr:cNvCxnSpPr/>
      </xdr:nvCxnSpPr>
      <xdr:spPr>
        <a:xfrm flipV="1">
          <a:off x="13703300" y="16996353"/>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22789</xdr:rowOff>
    </xdr:from>
    <xdr:to>
      <xdr:col>71</xdr:col>
      <xdr:colOff>177800</xdr:colOff>
      <xdr:row>99</xdr:row>
      <xdr:rowOff>32913</xdr:rowOff>
    </xdr:to>
    <xdr:cxnSp macro="">
      <xdr:nvCxnSpPr>
        <xdr:cNvPr id="690" name="直線コネクタ 689"/>
        <xdr:cNvCxnSpPr/>
      </xdr:nvCxnSpPr>
      <xdr:spPr>
        <a:xfrm>
          <a:off x="12814300" y="16996339"/>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78035</xdr:rowOff>
    </xdr:from>
    <xdr:ext cx="534377" cy="259045"/>
    <xdr:sp macro="" textlink="">
      <xdr:nvSpPr>
        <xdr:cNvPr id="692" name="テキスト ボックス 691"/>
        <xdr:cNvSpPr txBox="1"/>
      </xdr:nvSpPr>
      <xdr:spPr>
        <a:xfrm>
          <a:off x="13436111" y="167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77111</xdr:rowOff>
    </xdr:from>
    <xdr:ext cx="534377" cy="259045"/>
    <xdr:sp macro="" textlink="">
      <xdr:nvSpPr>
        <xdr:cNvPr id="694" name="テキスト ボックス 693"/>
        <xdr:cNvSpPr txBox="1"/>
      </xdr:nvSpPr>
      <xdr:spPr>
        <a:xfrm>
          <a:off x="12547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136150</xdr:rowOff>
    </xdr:from>
    <xdr:to>
      <xdr:col>85</xdr:col>
      <xdr:colOff>177800</xdr:colOff>
      <xdr:row>99</xdr:row>
      <xdr:rowOff>66300</xdr:rowOff>
    </xdr:to>
    <xdr:sp macro="" textlink="">
      <xdr:nvSpPr>
        <xdr:cNvPr id="700" name="楕円 699"/>
        <xdr:cNvSpPr/>
      </xdr:nvSpPr>
      <xdr:spPr>
        <a:xfrm>
          <a:off x="16268700" y="16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86126</xdr:rowOff>
    </xdr:from>
    <xdr:ext cx="534377" cy="259045"/>
    <xdr:sp macro="" textlink="">
      <xdr:nvSpPr>
        <xdr:cNvPr id="701" name="積立金該当値テキスト"/>
        <xdr:cNvSpPr txBox="1"/>
      </xdr:nvSpPr>
      <xdr:spPr>
        <a:xfrm>
          <a:off x="16370300" y="168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137806</xdr:rowOff>
    </xdr:from>
    <xdr:to>
      <xdr:col>81</xdr:col>
      <xdr:colOff>101600</xdr:colOff>
      <xdr:row>99</xdr:row>
      <xdr:rowOff>67956</xdr:rowOff>
    </xdr:to>
    <xdr:sp macro="" textlink="">
      <xdr:nvSpPr>
        <xdr:cNvPr id="702" name="楕円 701"/>
        <xdr:cNvSpPr/>
      </xdr:nvSpPr>
      <xdr:spPr>
        <a:xfrm>
          <a:off x="15430500" y="1693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59083</xdr:rowOff>
    </xdr:from>
    <xdr:ext cx="534377" cy="259045"/>
    <xdr:sp macro="" textlink="">
      <xdr:nvSpPr>
        <xdr:cNvPr id="703" name="テキスト ボックス 702"/>
        <xdr:cNvSpPr txBox="1"/>
      </xdr:nvSpPr>
      <xdr:spPr>
        <a:xfrm>
          <a:off x="15214111" y="1703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143453</xdr:rowOff>
    </xdr:from>
    <xdr:to>
      <xdr:col>76</xdr:col>
      <xdr:colOff>165100</xdr:colOff>
      <xdr:row>99</xdr:row>
      <xdr:rowOff>73603</xdr:rowOff>
    </xdr:to>
    <xdr:sp macro="" textlink="">
      <xdr:nvSpPr>
        <xdr:cNvPr id="704" name="楕円 703"/>
        <xdr:cNvSpPr/>
      </xdr:nvSpPr>
      <xdr:spPr>
        <a:xfrm>
          <a:off x="14541500" y="1694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64730</xdr:rowOff>
    </xdr:from>
    <xdr:ext cx="534377" cy="259045"/>
    <xdr:sp macro="" textlink="">
      <xdr:nvSpPr>
        <xdr:cNvPr id="705" name="テキスト ボックス 704"/>
        <xdr:cNvSpPr txBox="1"/>
      </xdr:nvSpPr>
      <xdr:spPr>
        <a:xfrm>
          <a:off x="14325111" y="170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153563</xdr:rowOff>
    </xdr:from>
    <xdr:to>
      <xdr:col>72</xdr:col>
      <xdr:colOff>38100</xdr:colOff>
      <xdr:row>99</xdr:row>
      <xdr:rowOff>83713</xdr:rowOff>
    </xdr:to>
    <xdr:sp macro="" textlink="">
      <xdr:nvSpPr>
        <xdr:cNvPr id="706" name="楕円 705"/>
        <xdr:cNvSpPr/>
      </xdr:nvSpPr>
      <xdr:spPr>
        <a:xfrm>
          <a:off x="13652500" y="1695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74840</xdr:rowOff>
    </xdr:from>
    <xdr:ext cx="469744" cy="259045"/>
    <xdr:sp macro="" textlink="">
      <xdr:nvSpPr>
        <xdr:cNvPr id="707" name="テキスト ボックス 706"/>
        <xdr:cNvSpPr txBox="1"/>
      </xdr:nvSpPr>
      <xdr:spPr>
        <a:xfrm>
          <a:off x="13468428" y="1704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143439</xdr:rowOff>
    </xdr:from>
    <xdr:to>
      <xdr:col>67</xdr:col>
      <xdr:colOff>101600</xdr:colOff>
      <xdr:row>99</xdr:row>
      <xdr:rowOff>73589</xdr:rowOff>
    </xdr:to>
    <xdr:sp macro="" textlink="">
      <xdr:nvSpPr>
        <xdr:cNvPr id="708" name="楕円 707"/>
        <xdr:cNvSpPr/>
      </xdr:nvSpPr>
      <xdr:spPr>
        <a:xfrm>
          <a:off x="12763500" y="169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64716</xdr:rowOff>
    </xdr:from>
    <xdr:ext cx="534377" cy="259045"/>
    <xdr:sp macro="" textlink="">
      <xdr:nvSpPr>
        <xdr:cNvPr id="709" name="テキスト ボックス 708"/>
        <xdr:cNvSpPr txBox="1"/>
      </xdr:nvSpPr>
      <xdr:spPr>
        <a:xfrm>
          <a:off x="12547111" y="1703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144087</xdr:rowOff>
    </xdr:from>
    <xdr:ext cx="249299" cy="259045"/>
    <xdr:sp macro="" textlink="">
      <xdr:nvSpPr>
        <xdr:cNvPr id="760" name="投資及び出資金該当値テキスト"/>
        <xdr:cNvSpPr txBox="1"/>
      </xdr:nvSpPr>
      <xdr:spPr>
        <a:xfrm>
          <a:off x="22212300" y="6659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143358</xdr:rowOff>
    </xdr:from>
    <xdr:to>
      <xdr:col>116</xdr:col>
      <xdr:colOff>63500</xdr:colOff>
      <xdr:row>58</xdr:row>
      <xdr:rowOff>8095</xdr:rowOff>
    </xdr:to>
    <xdr:cxnSp macro="">
      <xdr:nvCxnSpPr>
        <xdr:cNvPr id="795" name="直線コネクタ 794"/>
        <xdr:cNvCxnSpPr/>
      </xdr:nvCxnSpPr>
      <xdr:spPr>
        <a:xfrm>
          <a:off x="21323300" y="9916008"/>
          <a:ext cx="838200" cy="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137736</xdr:rowOff>
    </xdr:from>
    <xdr:ext cx="469744" cy="259045"/>
    <xdr:sp macro="" textlink="">
      <xdr:nvSpPr>
        <xdr:cNvPr id="796" name="貸付金平均値テキスト"/>
        <xdr:cNvSpPr txBox="1"/>
      </xdr:nvSpPr>
      <xdr:spPr>
        <a:xfrm>
          <a:off x="22212300" y="9910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143358</xdr:rowOff>
    </xdr:from>
    <xdr:to>
      <xdr:col>111</xdr:col>
      <xdr:colOff>177800</xdr:colOff>
      <xdr:row>57</xdr:row>
      <xdr:rowOff>145735</xdr:rowOff>
    </xdr:to>
    <xdr:cxnSp macro="">
      <xdr:nvCxnSpPr>
        <xdr:cNvPr id="798" name="直線コネクタ 797"/>
        <xdr:cNvCxnSpPr/>
      </xdr:nvCxnSpPr>
      <xdr:spPr>
        <a:xfrm flipV="1">
          <a:off x="20434300" y="9916008"/>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71899</xdr:rowOff>
    </xdr:from>
    <xdr:ext cx="469744" cy="259045"/>
    <xdr:sp macro="" textlink="">
      <xdr:nvSpPr>
        <xdr:cNvPr id="800" name="テキスト ボックス 799"/>
        <xdr:cNvSpPr txBox="1"/>
      </xdr:nvSpPr>
      <xdr:spPr>
        <a:xfrm>
          <a:off x="21088428"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145735</xdr:rowOff>
    </xdr:from>
    <xdr:to>
      <xdr:col>107</xdr:col>
      <xdr:colOff>50800</xdr:colOff>
      <xdr:row>57</xdr:row>
      <xdr:rowOff>147335</xdr:rowOff>
    </xdr:to>
    <xdr:cxnSp macro="">
      <xdr:nvCxnSpPr>
        <xdr:cNvPr id="801" name="直線コネクタ 800"/>
        <xdr:cNvCxnSpPr/>
      </xdr:nvCxnSpPr>
      <xdr:spPr>
        <a:xfrm flipV="1">
          <a:off x="19545300" y="991838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63715</xdr:rowOff>
    </xdr:from>
    <xdr:ext cx="469744" cy="259045"/>
    <xdr:sp macro="" textlink="">
      <xdr:nvSpPr>
        <xdr:cNvPr id="803" name="テキスト ボックス 802"/>
        <xdr:cNvSpPr txBox="1"/>
      </xdr:nvSpPr>
      <xdr:spPr>
        <a:xfrm>
          <a:off x="20199428" y="100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147335</xdr:rowOff>
    </xdr:from>
    <xdr:to>
      <xdr:col>102</xdr:col>
      <xdr:colOff>114300</xdr:colOff>
      <xdr:row>57</xdr:row>
      <xdr:rowOff>153599</xdr:rowOff>
    </xdr:to>
    <xdr:cxnSp macro="">
      <xdr:nvCxnSpPr>
        <xdr:cNvPr id="804" name="直線コネクタ 803"/>
        <xdr:cNvCxnSpPr/>
      </xdr:nvCxnSpPr>
      <xdr:spPr>
        <a:xfrm flipV="1">
          <a:off x="18656300" y="9919985"/>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60698</xdr:rowOff>
    </xdr:from>
    <xdr:ext cx="469744" cy="259045"/>
    <xdr:sp macro="" textlink="">
      <xdr:nvSpPr>
        <xdr:cNvPr id="806" name="テキスト ボックス 805"/>
        <xdr:cNvSpPr txBox="1"/>
      </xdr:nvSpPr>
      <xdr:spPr>
        <a:xfrm>
          <a:off x="19310428"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65155</xdr:rowOff>
    </xdr:from>
    <xdr:ext cx="469744" cy="259045"/>
    <xdr:sp macro="" textlink="">
      <xdr:nvSpPr>
        <xdr:cNvPr id="808" name="テキスト ボックス 807"/>
        <xdr:cNvSpPr txBox="1"/>
      </xdr:nvSpPr>
      <xdr:spPr>
        <a:xfrm>
          <a:off x="18421428" y="1000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128745</xdr:rowOff>
    </xdr:from>
    <xdr:to>
      <xdr:col>116</xdr:col>
      <xdr:colOff>114300</xdr:colOff>
      <xdr:row>58</xdr:row>
      <xdr:rowOff>58895</xdr:rowOff>
    </xdr:to>
    <xdr:sp macro="" textlink="">
      <xdr:nvSpPr>
        <xdr:cNvPr id="814" name="楕円 813"/>
        <xdr:cNvSpPr/>
      </xdr:nvSpPr>
      <xdr:spPr>
        <a:xfrm>
          <a:off x="22110700" y="99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151622</xdr:rowOff>
    </xdr:from>
    <xdr:ext cx="469744" cy="259045"/>
    <xdr:sp macro="" textlink="">
      <xdr:nvSpPr>
        <xdr:cNvPr id="815" name="貸付金該当値テキスト"/>
        <xdr:cNvSpPr txBox="1"/>
      </xdr:nvSpPr>
      <xdr:spPr>
        <a:xfrm>
          <a:off x="22212300" y="975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92558</xdr:rowOff>
    </xdr:from>
    <xdr:to>
      <xdr:col>112</xdr:col>
      <xdr:colOff>38100</xdr:colOff>
      <xdr:row>58</xdr:row>
      <xdr:rowOff>22708</xdr:rowOff>
    </xdr:to>
    <xdr:sp macro="" textlink="">
      <xdr:nvSpPr>
        <xdr:cNvPr id="816" name="楕円 815"/>
        <xdr:cNvSpPr/>
      </xdr:nvSpPr>
      <xdr:spPr>
        <a:xfrm>
          <a:off x="21272500" y="9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39235</xdr:rowOff>
    </xdr:from>
    <xdr:ext cx="469744" cy="259045"/>
    <xdr:sp macro="" textlink="">
      <xdr:nvSpPr>
        <xdr:cNvPr id="817" name="テキスト ボックス 816"/>
        <xdr:cNvSpPr txBox="1"/>
      </xdr:nvSpPr>
      <xdr:spPr>
        <a:xfrm>
          <a:off x="21088428" y="96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94935</xdr:rowOff>
    </xdr:from>
    <xdr:to>
      <xdr:col>107</xdr:col>
      <xdr:colOff>101600</xdr:colOff>
      <xdr:row>58</xdr:row>
      <xdr:rowOff>25085</xdr:rowOff>
    </xdr:to>
    <xdr:sp macro="" textlink="">
      <xdr:nvSpPr>
        <xdr:cNvPr id="818" name="楕円 817"/>
        <xdr:cNvSpPr/>
      </xdr:nvSpPr>
      <xdr:spPr>
        <a:xfrm>
          <a:off x="20383500" y="98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41612</xdr:rowOff>
    </xdr:from>
    <xdr:ext cx="469744" cy="259045"/>
    <xdr:sp macro="" textlink="">
      <xdr:nvSpPr>
        <xdr:cNvPr id="819" name="テキスト ボックス 818"/>
        <xdr:cNvSpPr txBox="1"/>
      </xdr:nvSpPr>
      <xdr:spPr>
        <a:xfrm>
          <a:off x="20199428" y="964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96535</xdr:rowOff>
    </xdr:from>
    <xdr:to>
      <xdr:col>102</xdr:col>
      <xdr:colOff>165100</xdr:colOff>
      <xdr:row>58</xdr:row>
      <xdr:rowOff>26685</xdr:rowOff>
    </xdr:to>
    <xdr:sp macro="" textlink="">
      <xdr:nvSpPr>
        <xdr:cNvPr id="820" name="楕円 819"/>
        <xdr:cNvSpPr/>
      </xdr:nvSpPr>
      <xdr:spPr>
        <a:xfrm>
          <a:off x="19494500" y="98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43212</xdr:rowOff>
    </xdr:from>
    <xdr:ext cx="469744" cy="259045"/>
    <xdr:sp macro="" textlink="">
      <xdr:nvSpPr>
        <xdr:cNvPr id="821" name="テキスト ボックス 820"/>
        <xdr:cNvSpPr txBox="1"/>
      </xdr:nvSpPr>
      <xdr:spPr>
        <a:xfrm>
          <a:off x="19310428" y="964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102799</xdr:rowOff>
    </xdr:from>
    <xdr:to>
      <xdr:col>98</xdr:col>
      <xdr:colOff>38100</xdr:colOff>
      <xdr:row>58</xdr:row>
      <xdr:rowOff>32949</xdr:rowOff>
    </xdr:to>
    <xdr:sp macro="" textlink="">
      <xdr:nvSpPr>
        <xdr:cNvPr id="822" name="楕円 821"/>
        <xdr:cNvSpPr/>
      </xdr:nvSpPr>
      <xdr:spPr>
        <a:xfrm>
          <a:off x="18605500" y="98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49476</xdr:rowOff>
    </xdr:from>
    <xdr:ext cx="469744" cy="259045"/>
    <xdr:sp macro="" textlink="">
      <xdr:nvSpPr>
        <xdr:cNvPr id="823" name="テキスト ボックス 822"/>
        <xdr:cNvSpPr txBox="1"/>
      </xdr:nvSpPr>
      <xdr:spPr>
        <a:xfrm>
          <a:off x="18421428" y="96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54153</xdr:rowOff>
    </xdr:from>
    <xdr:to>
      <xdr:col>116</xdr:col>
      <xdr:colOff>63500</xdr:colOff>
      <xdr:row>71</xdr:row>
      <xdr:rowOff>65392</xdr:rowOff>
    </xdr:to>
    <xdr:cxnSp macro="">
      <xdr:nvCxnSpPr>
        <xdr:cNvPr id="852" name="直線コネクタ 851"/>
        <xdr:cNvCxnSpPr/>
      </xdr:nvCxnSpPr>
      <xdr:spPr>
        <a:xfrm>
          <a:off x="21323300" y="12227103"/>
          <a:ext cx="8382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65562</xdr:rowOff>
    </xdr:from>
    <xdr:ext cx="534377" cy="259045"/>
    <xdr:sp macro="" textlink="">
      <xdr:nvSpPr>
        <xdr:cNvPr id="853" name="繰出金平均値テキスト"/>
        <xdr:cNvSpPr txBox="1"/>
      </xdr:nvSpPr>
      <xdr:spPr>
        <a:xfrm>
          <a:off x="22212300" y="1258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54153</xdr:rowOff>
    </xdr:from>
    <xdr:to>
      <xdr:col>111</xdr:col>
      <xdr:colOff>177800</xdr:colOff>
      <xdr:row>71</xdr:row>
      <xdr:rowOff>85166</xdr:rowOff>
    </xdr:to>
    <xdr:cxnSp macro="">
      <xdr:nvCxnSpPr>
        <xdr:cNvPr id="855" name="直線コネクタ 854"/>
        <xdr:cNvCxnSpPr/>
      </xdr:nvCxnSpPr>
      <xdr:spPr>
        <a:xfrm flipV="1">
          <a:off x="20434300" y="12227103"/>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14952</xdr:rowOff>
    </xdr:from>
    <xdr:ext cx="534377" cy="259045"/>
    <xdr:sp macro="" textlink="">
      <xdr:nvSpPr>
        <xdr:cNvPr id="857" name="テキスト ボックス 856"/>
        <xdr:cNvSpPr txBox="1"/>
      </xdr:nvSpPr>
      <xdr:spPr>
        <a:xfrm>
          <a:off x="21056111" y="127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85166</xdr:rowOff>
    </xdr:from>
    <xdr:to>
      <xdr:col>107</xdr:col>
      <xdr:colOff>50800</xdr:colOff>
      <xdr:row>71</xdr:row>
      <xdr:rowOff>154737</xdr:rowOff>
    </xdr:to>
    <xdr:cxnSp macro="">
      <xdr:nvCxnSpPr>
        <xdr:cNvPr id="858" name="直線コネクタ 857"/>
        <xdr:cNvCxnSpPr/>
      </xdr:nvCxnSpPr>
      <xdr:spPr>
        <a:xfrm flipV="1">
          <a:off x="19545300" y="12258116"/>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170781</xdr:rowOff>
    </xdr:from>
    <xdr:ext cx="534377" cy="259045"/>
    <xdr:sp macro="" textlink="">
      <xdr:nvSpPr>
        <xdr:cNvPr id="860" name="テキスト ボックス 859"/>
        <xdr:cNvSpPr txBox="1"/>
      </xdr:nvSpPr>
      <xdr:spPr>
        <a:xfrm>
          <a:off x="20167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154737</xdr:rowOff>
    </xdr:from>
    <xdr:to>
      <xdr:col>102</xdr:col>
      <xdr:colOff>114300</xdr:colOff>
      <xdr:row>72</xdr:row>
      <xdr:rowOff>46825</xdr:rowOff>
    </xdr:to>
    <xdr:cxnSp macro="">
      <xdr:nvCxnSpPr>
        <xdr:cNvPr id="861" name="直線コネクタ 860"/>
        <xdr:cNvCxnSpPr/>
      </xdr:nvCxnSpPr>
      <xdr:spPr>
        <a:xfrm flipV="1">
          <a:off x="18656300" y="12327687"/>
          <a:ext cx="889000" cy="6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12349</xdr:rowOff>
    </xdr:from>
    <xdr:ext cx="534377" cy="259045"/>
    <xdr:sp macro="" textlink="">
      <xdr:nvSpPr>
        <xdr:cNvPr id="863" name="テキスト ボックス 862"/>
        <xdr:cNvSpPr txBox="1"/>
      </xdr:nvSpPr>
      <xdr:spPr>
        <a:xfrm>
          <a:off x="19278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9389</xdr:rowOff>
    </xdr:from>
    <xdr:ext cx="534377" cy="259045"/>
    <xdr:sp macro="" textlink="">
      <xdr:nvSpPr>
        <xdr:cNvPr id="865" name="テキスト ボックス 864"/>
        <xdr:cNvSpPr txBox="1"/>
      </xdr:nvSpPr>
      <xdr:spPr>
        <a:xfrm>
          <a:off x="18389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14592</xdr:rowOff>
    </xdr:from>
    <xdr:to>
      <xdr:col>116</xdr:col>
      <xdr:colOff>114300</xdr:colOff>
      <xdr:row>71</xdr:row>
      <xdr:rowOff>116192</xdr:rowOff>
    </xdr:to>
    <xdr:sp macro="" textlink="">
      <xdr:nvSpPr>
        <xdr:cNvPr id="871" name="楕円 870"/>
        <xdr:cNvSpPr/>
      </xdr:nvSpPr>
      <xdr:spPr>
        <a:xfrm>
          <a:off x="22110700" y="1218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37469</xdr:rowOff>
    </xdr:from>
    <xdr:ext cx="599010" cy="259045"/>
    <xdr:sp macro="" textlink="">
      <xdr:nvSpPr>
        <xdr:cNvPr id="872" name="繰出金該当値テキスト"/>
        <xdr:cNvSpPr txBox="1"/>
      </xdr:nvSpPr>
      <xdr:spPr>
        <a:xfrm>
          <a:off x="22212300" y="1203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3353</xdr:rowOff>
    </xdr:from>
    <xdr:to>
      <xdr:col>112</xdr:col>
      <xdr:colOff>38100</xdr:colOff>
      <xdr:row>71</xdr:row>
      <xdr:rowOff>104953</xdr:rowOff>
    </xdr:to>
    <xdr:sp macro="" textlink="">
      <xdr:nvSpPr>
        <xdr:cNvPr id="873" name="楕円 872"/>
        <xdr:cNvSpPr/>
      </xdr:nvSpPr>
      <xdr:spPr>
        <a:xfrm>
          <a:off x="21272500" y="121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121480</xdr:rowOff>
    </xdr:from>
    <xdr:ext cx="599010" cy="259045"/>
    <xdr:sp macro="" textlink="">
      <xdr:nvSpPr>
        <xdr:cNvPr id="874" name="テキスト ボックス 873"/>
        <xdr:cNvSpPr txBox="1"/>
      </xdr:nvSpPr>
      <xdr:spPr>
        <a:xfrm>
          <a:off x="21023795" y="1195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34366</xdr:rowOff>
    </xdr:from>
    <xdr:to>
      <xdr:col>107</xdr:col>
      <xdr:colOff>101600</xdr:colOff>
      <xdr:row>71</xdr:row>
      <xdr:rowOff>135966</xdr:rowOff>
    </xdr:to>
    <xdr:sp macro="" textlink="">
      <xdr:nvSpPr>
        <xdr:cNvPr id="875" name="楕円 874"/>
        <xdr:cNvSpPr/>
      </xdr:nvSpPr>
      <xdr:spPr>
        <a:xfrm>
          <a:off x="20383500" y="1220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152493</xdr:rowOff>
    </xdr:from>
    <xdr:ext cx="599010" cy="259045"/>
    <xdr:sp macro="" textlink="">
      <xdr:nvSpPr>
        <xdr:cNvPr id="876" name="テキスト ボックス 875"/>
        <xdr:cNvSpPr txBox="1"/>
      </xdr:nvSpPr>
      <xdr:spPr>
        <a:xfrm>
          <a:off x="20134795" y="1198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103937</xdr:rowOff>
    </xdr:from>
    <xdr:to>
      <xdr:col>102</xdr:col>
      <xdr:colOff>165100</xdr:colOff>
      <xdr:row>72</xdr:row>
      <xdr:rowOff>34087</xdr:rowOff>
    </xdr:to>
    <xdr:sp macro="" textlink="">
      <xdr:nvSpPr>
        <xdr:cNvPr id="877" name="楕円 876"/>
        <xdr:cNvSpPr/>
      </xdr:nvSpPr>
      <xdr:spPr>
        <a:xfrm>
          <a:off x="19494500" y="1227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50614</xdr:rowOff>
    </xdr:from>
    <xdr:ext cx="534377" cy="259045"/>
    <xdr:sp macro="" textlink="">
      <xdr:nvSpPr>
        <xdr:cNvPr id="878" name="テキスト ボックス 877"/>
        <xdr:cNvSpPr txBox="1"/>
      </xdr:nvSpPr>
      <xdr:spPr>
        <a:xfrm>
          <a:off x="19278111" y="1205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167475</xdr:rowOff>
    </xdr:from>
    <xdr:to>
      <xdr:col>98</xdr:col>
      <xdr:colOff>38100</xdr:colOff>
      <xdr:row>72</xdr:row>
      <xdr:rowOff>97625</xdr:rowOff>
    </xdr:to>
    <xdr:sp macro="" textlink="">
      <xdr:nvSpPr>
        <xdr:cNvPr id="879" name="楕円 878"/>
        <xdr:cNvSpPr/>
      </xdr:nvSpPr>
      <xdr:spPr>
        <a:xfrm>
          <a:off x="18605500" y="123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114152</xdr:rowOff>
    </xdr:from>
    <xdr:ext cx="534377" cy="259045"/>
    <xdr:sp macro="" textlink="">
      <xdr:nvSpPr>
        <xdr:cNvPr id="880" name="テキスト ボックス 879"/>
        <xdr:cNvSpPr txBox="1"/>
      </xdr:nvSpPr>
      <xdr:spPr>
        <a:xfrm>
          <a:off x="18389111" y="1211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a:t>
          </a:r>
          <a:r>
            <a:rPr lang="ja-JP" altLang="en-US" sz="1100" b="0" i="0" baseline="0">
              <a:solidFill>
                <a:schemeClr val="dk1"/>
              </a:solidFill>
              <a:effectLst/>
              <a:latin typeface="+mn-lt"/>
              <a:ea typeface="+mn-ea"/>
              <a:cs typeface="+mn-cs"/>
            </a:rPr>
            <a:t>９７８，７７８</a:t>
          </a:r>
          <a:r>
            <a:rPr lang="ja-JP" altLang="ja-JP" sz="1100" b="0" i="0" baseline="0">
              <a:solidFill>
                <a:schemeClr val="dk1"/>
              </a:solidFill>
              <a:effectLst/>
              <a:latin typeface="+mn-lt"/>
              <a:ea typeface="+mn-ea"/>
              <a:cs typeface="+mn-cs"/>
            </a:rPr>
            <a:t>円となっている。主な構成項目である人件費は、住民一人当たり</a:t>
          </a:r>
          <a:r>
            <a:rPr lang="ja-JP" altLang="en-US" sz="1100" b="0" i="0" baseline="0">
              <a:solidFill>
                <a:schemeClr val="dk1"/>
              </a:solidFill>
              <a:effectLst/>
              <a:latin typeface="+mn-lt"/>
              <a:ea typeface="+mn-ea"/>
              <a:cs typeface="+mn-cs"/>
            </a:rPr>
            <a:t>１２７，９２２</a:t>
          </a:r>
          <a:r>
            <a:rPr lang="ja-JP" altLang="ja-JP" sz="1100" b="0" i="0" baseline="0">
              <a:solidFill>
                <a:schemeClr val="dk1"/>
              </a:solidFill>
              <a:effectLst/>
              <a:latin typeface="+mn-lt"/>
              <a:ea typeface="+mn-ea"/>
              <a:cs typeface="+mn-cs"/>
            </a:rPr>
            <a:t>円となっており、平成</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年度から１２</a:t>
          </a:r>
          <a:r>
            <a:rPr lang="ja-JP" altLang="en-US" sz="1100" b="0" i="0" baseline="0">
              <a:solidFill>
                <a:schemeClr val="dk1"/>
              </a:solidFill>
              <a:effectLst/>
              <a:latin typeface="+mn-lt"/>
              <a:ea typeface="+mn-ea"/>
              <a:cs typeface="+mn-cs"/>
            </a:rPr>
            <a:t>万</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台</a:t>
          </a:r>
          <a:r>
            <a:rPr lang="ja-JP" altLang="ja-JP" sz="1100" b="0" i="0" baseline="0">
              <a:solidFill>
                <a:schemeClr val="dk1"/>
              </a:solidFill>
              <a:effectLst/>
              <a:latin typeface="+mn-lt"/>
              <a:ea typeface="+mn-ea"/>
              <a:cs typeface="+mn-cs"/>
            </a:rPr>
            <a:t>で推移してきており、高止まりの傾向にある。</a:t>
          </a:r>
          <a:endParaRPr lang="ja-JP" altLang="ja-JP" sz="1400">
            <a:effectLst/>
          </a:endParaRPr>
        </a:p>
        <a:p>
          <a:r>
            <a:rPr lang="ja-JP" altLang="ja-JP" sz="1100" b="0" i="0" baseline="0">
              <a:solidFill>
                <a:schemeClr val="dk1"/>
              </a:solidFill>
              <a:effectLst/>
              <a:latin typeface="+mn-lt"/>
              <a:ea typeface="+mn-ea"/>
              <a:cs typeface="+mn-cs"/>
            </a:rPr>
            <a:t>　さらに、平成２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年度から比較すると</a:t>
          </a:r>
          <a:r>
            <a:rPr lang="ja-JP" altLang="en-US" sz="1100" b="0" i="0" baseline="0">
              <a:solidFill>
                <a:schemeClr val="dk1"/>
              </a:solidFill>
              <a:effectLst/>
              <a:latin typeface="+mn-lt"/>
              <a:ea typeface="+mn-ea"/>
              <a:cs typeface="+mn-cs"/>
            </a:rPr>
            <a:t>３．７</a:t>
          </a:r>
          <a:r>
            <a:rPr lang="ja-JP" altLang="ja-JP" sz="1100" b="0" i="0" baseline="0">
              <a:solidFill>
                <a:schemeClr val="dk1"/>
              </a:solidFill>
              <a:effectLst/>
              <a:latin typeface="+mn-lt"/>
              <a:ea typeface="+mn-ea"/>
              <a:cs typeface="+mn-cs"/>
            </a:rPr>
            <a:t>％増加していることから類似団体平均と比べて高い水準にある。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・補助費等が住民一人当たり１４５，</a:t>
          </a:r>
          <a:r>
            <a:rPr lang="ja-JP" altLang="en-US" sz="1100" b="0" i="0" baseline="0">
              <a:solidFill>
                <a:schemeClr val="dk1"/>
              </a:solidFill>
              <a:effectLst/>
              <a:latin typeface="+mn-lt"/>
              <a:ea typeface="+mn-ea"/>
              <a:cs typeface="+mn-cs"/>
            </a:rPr>
            <a:t>１０５</a:t>
          </a:r>
          <a:r>
            <a:rPr lang="ja-JP" altLang="ja-JP" sz="1100" b="0" i="0" baseline="0">
              <a:solidFill>
                <a:schemeClr val="dk1"/>
              </a:solidFill>
              <a:effectLst/>
              <a:latin typeface="+mn-lt"/>
              <a:ea typeface="+mn-ea"/>
              <a:cs typeface="+mn-cs"/>
            </a:rPr>
            <a:t>円となっており、類似団体平均に比べ高止まりしているのは、 消防組合補助金が多額なことが主な要因である。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・災害復旧事業費が急増しているのは、</a:t>
          </a:r>
          <a:r>
            <a:rPr lang="ja-JP" altLang="en-US" sz="1100" b="0" i="0" baseline="0">
              <a:solidFill>
                <a:schemeClr val="dk1"/>
              </a:solidFill>
              <a:effectLst/>
              <a:latin typeface="+mn-lt"/>
              <a:ea typeface="+mn-ea"/>
              <a:cs typeface="+mn-cs"/>
            </a:rPr>
            <a:t>平成２８年度台風</a:t>
          </a:r>
          <a:r>
            <a:rPr lang="ja-JP" altLang="ja-JP" sz="1100" b="0" i="0" baseline="0">
              <a:solidFill>
                <a:schemeClr val="dk1"/>
              </a:solidFill>
              <a:effectLst/>
              <a:latin typeface="+mn-lt"/>
              <a:ea typeface="+mn-ea"/>
              <a:cs typeface="+mn-cs"/>
            </a:rPr>
            <a:t>大雨</a:t>
          </a:r>
          <a:r>
            <a:rPr lang="ja-JP" altLang="en-US" sz="1100" b="0" i="0" baseline="0">
              <a:solidFill>
                <a:schemeClr val="dk1"/>
              </a:solidFill>
              <a:effectLst/>
              <a:latin typeface="+mn-lt"/>
              <a:ea typeface="+mn-ea"/>
              <a:cs typeface="+mn-cs"/>
            </a:rPr>
            <a:t>、平成３０年度北海道胆振東部地震</a:t>
          </a:r>
          <a:r>
            <a:rPr lang="ja-JP" altLang="ja-JP" sz="1100" b="0" i="0" baseline="0">
              <a:solidFill>
                <a:schemeClr val="dk1"/>
              </a:solidFill>
              <a:effectLst/>
              <a:latin typeface="+mn-lt"/>
              <a:ea typeface="+mn-ea"/>
              <a:cs typeface="+mn-cs"/>
            </a:rPr>
            <a:t>による災害復旧費が増大したためで</a:t>
          </a:r>
          <a:r>
            <a:rPr lang="ja-JP" altLang="en-US" sz="1100" b="0" i="0" baseline="0">
              <a:solidFill>
                <a:schemeClr val="dk1"/>
              </a:solidFill>
              <a:effectLst/>
              <a:latin typeface="+mn-lt"/>
              <a:ea typeface="+mn-ea"/>
              <a:cs typeface="+mn-cs"/>
            </a:rPr>
            <a:t>あ</a:t>
          </a:r>
          <a:r>
            <a:rPr lang="ja-JP" altLang="ja-JP" sz="1100" b="0" i="0" baseline="0">
              <a:solidFill>
                <a:schemeClr val="dk1"/>
              </a:solidFill>
              <a:effectLst/>
              <a:latin typeface="+mn-lt"/>
              <a:ea typeface="+mn-ea"/>
              <a:cs typeface="+mn-cs"/>
            </a:rPr>
            <a:t>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が住民一人当たり</a:t>
          </a:r>
          <a:r>
            <a:rPr lang="ja-JP" altLang="en-US" sz="1100" b="0" i="0" baseline="0">
              <a:solidFill>
                <a:schemeClr val="dk1"/>
              </a:solidFill>
              <a:effectLst/>
              <a:latin typeface="+mn-lt"/>
              <a:ea typeface="+mn-ea"/>
              <a:cs typeface="+mn-cs"/>
            </a:rPr>
            <a:t>１１８，６１４</a:t>
          </a:r>
          <a:r>
            <a:rPr lang="ja-JP" altLang="ja-JP" sz="1100" b="0" i="0" baseline="0">
              <a:solidFill>
                <a:schemeClr val="dk1"/>
              </a:solidFill>
              <a:effectLst/>
              <a:latin typeface="+mn-lt"/>
              <a:ea typeface="+mn-ea"/>
              <a:cs typeface="+mn-cs"/>
            </a:rPr>
            <a:t>円となっており、類似団体平均に比べ高止まりしているのは、 </a:t>
          </a:r>
          <a:r>
            <a:rPr lang="ja-JP" altLang="en-US" sz="1100" b="0" i="0" baseline="0">
              <a:solidFill>
                <a:schemeClr val="dk1"/>
              </a:solidFill>
              <a:effectLst/>
              <a:latin typeface="+mn-lt"/>
              <a:ea typeface="+mn-ea"/>
              <a:cs typeface="+mn-cs"/>
            </a:rPr>
            <a:t>過去に発行した災害復旧債の元金償還開始</a:t>
          </a:r>
          <a:r>
            <a:rPr lang="ja-JP" altLang="ja-JP" sz="1100" b="0" i="0" baseline="0">
              <a:solidFill>
                <a:schemeClr val="dk1"/>
              </a:solidFill>
              <a:effectLst/>
              <a:latin typeface="+mn-lt"/>
              <a:ea typeface="+mn-ea"/>
              <a:cs typeface="+mn-cs"/>
            </a:rPr>
            <a:t>が主な要因である。 </a:t>
          </a:r>
          <a:endParaRPr lang="ja-JP" altLang="ja-JP" sz="1400">
            <a:effectLst/>
          </a:endParaRPr>
        </a:p>
        <a:p>
          <a:r>
            <a:rPr lang="ja-JP" altLang="ja-JP" sz="1100" b="0" i="0" baseline="0">
              <a:solidFill>
                <a:schemeClr val="dk1"/>
              </a:solidFill>
              <a:effectLst/>
              <a:latin typeface="+mn-lt"/>
              <a:ea typeface="+mn-ea"/>
              <a:cs typeface="+mn-cs"/>
            </a:rPr>
            <a:t>・普通建設事業費は住民一人当たり</a:t>
          </a:r>
          <a:r>
            <a:rPr lang="ja-JP" altLang="en-US" sz="1100" b="0" i="0" baseline="0">
              <a:solidFill>
                <a:schemeClr val="dk1"/>
              </a:solidFill>
              <a:effectLst/>
              <a:latin typeface="+mn-lt"/>
              <a:ea typeface="+mn-ea"/>
              <a:cs typeface="+mn-cs"/>
            </a:rPr>
            <a:t>１４３，１３０</a:t>
          </a:r>
          <a:r>
            <a:rPr lang="ja-JP" altLang="ja-JP" sz="1100" b="0" i="0" baseline="0">
              <a:solidFill>
                <a:schemeClr val="dk1"/>
              </a:solidFill>
              <a:effectLst/>
              <a:latin typeface="+mn-lt"/>
              <a:ea typeface="+mn-ea"/>
              <a:cs typeface="+mn-cs"/>
            </a:rPr>
            <a:t>円となっており、類似団体と</a:t>
          </a:r>
          <a:r>
            <a:rPr lang="ja-JP" altLang="en-US" sz="1100" b="0" i="0" baseline="0">
              <a:solidFill>
                <a:schemeClr val="dk1"/>
              </a:solidFill>
              <a:effectLst/>
              <a:latin typeface="+mn-lt"/>
              <a:ea typeface="+mn-ea"/>
              <a:cs typeface="+mn-cs"/>
            </a:rPr>
            <a:t>比べ高止まりしているのは、保育所改築及び児童館新築によるものである。</a:t>
          </a:r>
          <a:endParaRPr lang="ja-JP" altLang="ja-JP" sz="1400">
            <a:effectLst/>
          </a:endParaRPr>
        </a:p>
        <a:p>
          <a:r>
            <a:rPr lang="ja-JP" altLang="ja-JP" sz="1100" b="0" i="0" baseline="0">
              <a:solidFill>
                <a:schemeClr val="dk1"/>
              </a:solidFill>
              <a:effectLst/>
              <a:latin typeface="+mn-lt"/>
              <a:ea typeface="+mn-ea"/>
              <a:cs typeface="+mn-cs"/>
            </a:rPr>
            <a:t>　今後、公共施設等総合管理計画に基づき、事業の取捨選択を徹底していくことで、事業費の減少を目指すこととしている。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12,132
11,918
992.14
12,037,052
11,874,531
68,465
6,367,848
14,982,778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153089</xdr:rowOff>
    </xdr:from>
    <xdr:to>
      <xdr:col>24</xdr:col>
      <xdr:colOff>63500</xdr:colOff>
      <xdr:row>35</xdr:row>
      <xdr:rowOff>43035</xdr:rowOff>
    </xdr:to>
    <xdr:cxnSp macro="">
      <xdr:nvCxnSpPr>
        <xdr:cNvPr id="63" name="直線コネクタ 62"/>
        <xdr:cNvCxnSpPr/>
      </xdr:nvCxnSpPr>
      <xdr:spPr>
        <a:xfrm>
          <a:off x="3797300" y="5982389"/>
          <a:ext cx="8382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3355</xdr:rowOff>
    </xdr:from>
    <xdr:ext cx="469744" cy="259045"/>
    <xdr:sp macro="" textlink="">
      <xdr:nvSpPr>
        <xdr:cNvPr id="64" name="議会費平均値テキスト"/>
        <xdr:cNvSpPr txBox="1"/>
      </xdr:nvSpPr>
      <xdr:spPr>
        <a:xfrm>
          <a:off x="4686300" y="5832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153089</xdr:rowOff>
    </xdr:from>
    <xdr:to>
      <xdr:col>19</xdr:col>
      <xdr:colOff>177800</xdr:colOff>
      <xdr:row>35</xdr:row>
      <xdr:rowOff>166479</xdr:rowOff>
    </xdr:to>
    <xdr:cxnSp macro="">
      <xdr:nvCxnSpPr>
        <xdr:cNvPr id="66" name="直線コネクタ 65"/>
        <xdr:cNvCxnSpPr/>
      </xdr:nvCxnSpPr>
      <xdr:spPr>
        <a:xfrm flipV="1">
          <a:off x="2908300" y="5982389"/>
          <a:ext cx="889000" cy="18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100964</xdr:rowOff>
    </xdr:from>
    <xdr:ext cx="469744" cy="259045"/>
    <xdr:sp macro="" textlink="">
      <xdr:nvSpPr>
        <xdr:cNvPr id="68" name="テキスト ボックス 67"/>
        <xdr:cNvSpPr txBox="1"/>
      </xdr:nvSpPr>
      <xdr:spPr>
        <a:xfrm>
          <a:off x="3562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109002</xdr:rowOff>
    </xdr:from>
    <xdr:to>
      <xdr:col>15</xdr:col>
      <xdr:colOff>50800</xdr:colOff>
      <xdr:row>35</xdr:row>
      <xdr:rowOff>166479</xdr:rowOff>
    </xdr:to>
    <xdr:cxnSp macro="">
      <xdr:nvCxnSpPr>
        <xdr:cNvPr id="69" name="直線コネクタ 68"/>
        <xdr:cNvCxnSpPr/>
      </xdr:nvCxnSpPr>
      <xdr:spPr>
        <a:xfrm>
          <a:off x="2019300" y="5938302"/>
          <a:ext cx="889000" cy="22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167512</xdr:rowOff>
    </xdr:from>
    <xdr:ext cx="469744" cy="259045"/>
    <xdr:sp macro="" textlink="">
      <xdr:nvSpPr>
        <xdr:cNvPr id="71" name="テキスト ボックス 70"/>
        <xdr:cNvSpPr txBox="1"/>
      </xdr:nvSpPr>
      <xdr:spPr>
        <a:xfrm>
          <a:off x="2673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109002</xdr:rowOff>
    </xdr:from>
    <xdr:to>
      <xdr:col>10</xdr:col>
      <xdr:colOff>114300</xdr:colOff>
      <xdr:row>35</xdr:row>
      <xdr:rowOff>48260</xdr:rowOff>
    </xdr:to>
    <xdr:cxnSp macro="">
      <xdr:nvCxnSpPr>
        <xdr:cNvPr id="72" name="直線コネクタ 71"/>
        <xdr:cNvCxnSpPr/>
      </xdr:nvCxnSpPr>
      <xdr:spPr>
        <a:xfrm flipV="1">
          <a:off x="1130300" y="5938302"/>
          <a:ext cx="889000" cy="1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169145</xdr:rowOff>
    </xdr:from>
    <xdr:ext cx="469744" cy="259045"/>
    <xdr:sp macro="" textlink="">
      <xdr:nvSpPr>
        <xdr:cNvPr id="74" name="テキスト ボックス 73"/>
        <xdr:cNvSpPr txBox="1"/>
      </xdr:nvSpPr>
      <xdr:spPr>
        <a:xfrm>
          <a:off x="1784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171104</xdr:rowOff>
    </xdr:from>
    <xdr:ext cx="469744" cy="259045"/>
    <xdr:sp macro="" textlink="">
      <xdr:nvSpPr>
        <xdr:cNvPr id="76" name="テキスト ボックス 75"/>
        <xdr:cNvSpPr txBox="1"/>
      </xdr:nvSpPr>
      <xdr:spPr>
        <a:xfrm>
          <a:off x="895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163685</xdr:rowOff>
    </xdr:from>
    <xdr:to>
      <xdr:col>24</xdr:col>
      <xdr:colOff>114300</xdr:colOff>
      <xdr:row>35</xdr:row>
      <xdr:rowOff>93835</xdr:rowOff>
    </xdr:to>
    <xdr:sp macro="" textlink="">
      <xdr:nvSpPr>
        <xdr:cNvPr id="82" name="楕円 81"/>
        <xdr:cNvSpPr/>
      </xdr:nvSpPr>
      <xdr:spPr>
        <a:xfrm>
          <a:off x="4584700" y="59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142112</xdr:rowOff>
    </xdr:from>
    <xdr:ext cx="469744" cy="259045"/>
    <xdr:sp macro="" textlink="">
      <xdr:nvSpPr>
        <xdr:cNvPr id="83" name="議会費該当値テキスト"/>
        <xdr:cNvSpPr txBox="1"/>
      </xdr:nvSpPr>
      <xdr:spPr>
        <a:xfrm>
          <a:off x="4686300" y="597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102289</xdr:rowOff>
    </xdr:from>
    <xdr:to>
      <xdr:col>20</xdr:col>
      <xdr:colOff>38100</xdr:colOff>
      <xdr:row>35</xdr:row>
      <xdr:rowOff>32439</xdr:rowOff>
    </xdr:to>
    <xdr:sp macro="" textlink="">
      <xdr:nvSpPr>
        <xdr:cNvPr id="84" name="楕円 83"/>
        <xdr:cNvSpPr/>
      </xdr:nvSpPr>
      <xdr:spPr>
        <a:xfrm>
          <a:off x="3746500" y="593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48966</xdr:rowOff>
    </xdr:from>
    <xdr:ext cx="469744" cy="259045"/>
    <xdr:sp macro="" textlink="">
      <xdr:nvSpPr>
        <xdr:cNvPr id="85" name="テキスト ボックス 84"/>
        <xdr:cNvSpPr txBox="1"/>
      </xdr:nvSpPr>
      <xdr:spPr>
        <a:xfrm>
          <a:off x="3562428" y="570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115679</xdr:rowOff>
    </xdr:from>
    <xdr:to>
      <xdr:col>15</xdr:col>
      <xdr:colOff>101600</xdr:colOff>
      <xdr:row>36</xdr:row>
      <xdr:rowOff>45829</xdr:rowOff>
    </xdr:to>
    <xdr:sp macro="" textlink="">
      <xdr:nvSpPr>
        <xdr:cNvPr id="86" name="楕円 85"/>
        <xdr:cNvSpPr/>
      </xdr:nvSpPr>
      <xdr:spPr>
        <a:xfrm>
          <a:off x="2857500" y="611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36956</xdr:rowOff>
    </xdr:from>
    <xdr:ext cx="469744" cy="259045"/>
    <xdr:sp macro="" textlink="">
      <xdr:nvSpPr>
        <xdr:cNvPr id="87" name="テキスト ボックス 86"/>
        <xdr:cNvSpPr txBox="1"/>
      </xdr:nvSpPr>
      <xdr:spPr>
        <a:xfrm>
          <a:off x="2673428" y="620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58202</xdr:rowOff>
    </xdr:from>
    <xdr:to>
      <xdr:col>10</xdr:col>
      <xdr:colOff>165100</xdr:colOff>
      <xdr:row>34</xdr:row>
      <xdr:rowOff>159802</xdr:rowOff>
    </xdr:to>
    <xdr:sp macro="" textlink="">
      <xdr:nvSpPr>
        <xdr:cNvPr id="88" name="楕円 87"/>
        <xdr:cNvSpPr/>
      </xdr:nvSpPr>
      <xdr:spPr>
        <a:xfrm>
          <a:off x="1968500" y="58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150929</xdr:rowOff>
    </xdr:from>
    <xdr:ext cx="469744" cy="259045"/>
    <xdr:sp macro="" textlink="">
      <xdr:nvSpPr>
        <xdr:cNvPr id="89" name="テキスト ボックス 88"/>
        <xdr:cNvSpPr txBox="1"/>
      </xdr:nvSpPr>
      <xdr:spPr>
        <a:xfrm>
          <a:off x="1784428" y="598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168910</xdr:rowOff>
    </xdr:from>
    <xdr:to>
      <xdr:col>6</xdr:col>
      <xdr:colOff>38100</xdr:colOff>
      <xdr:row>35</xdr:row>
      <xdr:rowOff>99060</xdr:rowOff>
    </xdr:to>
    <xdr:sp macro="" textlink="">
      <xdr:nvSpPr>
        <xdr:cNvPr id="90" name="楕円 89"/>
        <xdr:cNvSpPr/>
      </xdr:nvSpPr>
      <xdr:spPr>
        <a:xfrm>
          <a:off x="1079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90187</xdr:rowOff>
    </xdr:from>
    <xdr:ext cx="469744" cy="259045"/>
    <xdr:sp macro="" textlink="">
      <xdr:nvSpPr>
        <xdr:cNvPr id="91" name="テキスト ボックス 90"/>
        <xdr:cNvSpPr txBox="1"/>
      </xdr:nvSpPr>
      <xdr:spPr>
        <a:xfrm>
          <a:off x="895428"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121074</xdr:rowOff>
    </xdr:from>
    <xdr:to>
      <xdr:col>24</xdr:col>
      <xdr:colOff>63500</xdr:colOff>
      <xdr:row>58</xdr:row>
      <xdr:rowOff>130605</xdr:rowOff>
    </xdr:to>
    <xdr:cxnSp macro="">
      <xdr:nvCxnSpPr>
        <xdr:cNvPr id="120" name="直線コネクタ 119"/>
        <xdr:cNvCxnSpPr/>
      </xdr:nvCxnSpPr>
      <xdr:spPr>
        <a:xfrm flipV="1">
          <a:off x="3797300" y="10065174"/>
          <a:ext cx="838200" cy="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130605</xdr:rowOff>
    </xdr:from>
    <xdr:to>
      <xdr:col>19</xdr:col>
      <xdr:colOff>177800</xdr:colOff>
      <xdr:row>58</xdr:row>
      <xdr:rowOff>131760</xdr:rowOff>
    </xdr:to>
    <xdr:cxnSp macro="">
      <xdr:nvCxnSpPr>
        <xdr:cNvPr id="123" name="直線コネクタ 122"/>
        <xdr:cNvCxnSpPr/>
      </xdr:nvCxnSpPr>
      <xdr:spPr>
        <a:xfrm flipV="1">
          <a:off x="2908300" y="10074705"/>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130939</xdr:rowOff>
    </xdr:from>
    <xdr:to>
      <xdr:col>15</xdr:col>
      <xdr:colOff>50800</xdr:colOff>
      <xdr:row>58</xdr:row>
      <xdr:rowOff>131760</xdr:rowOff>
    </xdr:to>
    <xdr:cxnSp macro="">
      <xdr:nvCxnSpPr>
        <xdr:cNvPr id="126" name="直線コネクタ 125"/>
        <xdr:cNvCxnSpPr/>
      </xdr:nvCxnSpPr>
      <xdr:spPr>
        <a:xfrm>
          <a:off x="2019300" y="10075039"/>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12589</xdr:rowOff>
    </xdr:from>
    <xdr:ext cx="599010" cy="259045"/>
    <xdr:sp macro="" textlink="">
      <xdr:nvSpPr>
        <xdr:cNvPr id="128" name="テキスト ボックス 127"/>
        <xdr:cNvSpPr txBox="1"/>
      </xdr:nvSpPr>
      <xdr:spPr>
        <a:xfrm>
          <a:off x="2608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130939</xdr:rowOff>
    </xdr:from>
    <xdr:to>
      <xdr:col>10</xdr:col>
      <xdr:colOff>114300</xdr:colOff>
      <xdr:row>58</xdr:row>
      <xdr:rowOff>135055</xdr:rowOff>
    </xdr:to>
    <xdr:cxnSp macro="">
      <xdr:nvCxnSpPr>
        <xdr:cNvPr id="129" name="直線コネクタ 128"/>
        <xdr:cNvCxnSpPr/>
      </xdr:nvCxnSpPr>
      <xdr:spPr>
        <a:xfrm flipV="1">
          <a:off x="1130300" y="10075039"/>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4941</xdr:rowOff>
    </xdr:from>
    <xdr:ext cx="599010" cy="259045"/>
    <xdr:sp macro="" textlink="">
      <xdr:nvSpPr>
        <xdr:cNvPr id="131" name="テキスト ボックス 130"/>
        <xdr:cNvSpPr txBox="1"/>
      </xdr:nvSpPr>
      <xdr:spPr>
        <a:xfrm>
          <a:off x="1719795" y="1012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27052</xdr:rowOff>
    </xdr:from>
    <xdr:ext cx="599010" cy="259045"/>
    <xdr:sp macro="" textlink="">
      <xdr:nvSpPr>
        <xdr:cNvPr id="133" name="テキスト ボックス 132"/>
        <xdr:cNvSpPr txBox="1"/>
      </xdr:nvSpPr>
      <xdr:spPr>
        <a:xfrm>
          <a:off x="830795" y="97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70274</xdr:rowOff>
    </xdr:from>
    <xdr:to>
      <xdr:col>24</xdr:col>
      <xdr:colOff>114300</xdr:colOff>
      <xdr:row>59</xdr:row>
      <xdr:rowOff>424</xdr:rowOff>
    </xdr:to>
    <xdr:sp macro="" textlink="">
      <xdr:nvSpPr>
        <xdr:cNvPr id="139" name="楕円 138"/>
        <xdr:cNvSpPr/>
      </xdr:nvSpPr>
      <xdr:spPr>
        <a:xfrm>
          <a:off x="4584700" y="100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30312</xdr:rowOff>
    </xdr:from>
    <xdr:ext cx="599010" cy="259045"/>
    <xdr:sp macro="" textlink="">
      <xdr:nvSpPr>
        <xdr:cNvPr id="140" name="総務費該当値テキスト"/>
        <xdr:cNvSpPr txBox="1"/>
      </xdr:nvSpPr>
      <xdr:spPr>
        <a:xfrm>
          <a:off x="4686300" y="997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79805</xdr:rowOff>
    </xdr:from>
    <xdr:to>
      <xdr:col>20</xdr:col>
      <xdr:colOff>38100</xdr:colOff>
      <xdr:row>59</xdr:row>
      <xdr:rowOff>9955</xdr:rowOff>
    </xdr:to>
    <xdr:sp macro="" textlink="">
      <xdr:nvSpPr>
        <xdr:cNvPr id="141" name="楕円 140"/>
        <xdr:cNvSpPr/>
      </xdr:nvSpPr>
      <xdr:spPr>
        <a:xfrm>
          <a:off x="3746500" y="100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1082</xdr:rowOff>
    </xdr:from>
    <xdr:ext cx="599010" cy="259045"/>
    <xdr:sp macro="" textlink="">
      <xdr:nvSpPr>
        <xdr:cNvPr id="142" name="テキスト ボックス 141"/>
        <xdr:cNvSpPr txBox="1"/>
      </xdr:nvSpPr>
      <xdr:spPr>
        <a:xfrm>
          <a:off x="3497795" y="1011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80960</xdr:rowOff>
    </xdr:from>
    <xdr:to>
      <xdr:col>15</xdr:col>
      <xdr:colOff>101600</xdr:colOff>
      <xdr:row>59</xdr:row>
      <xdr:rowOff>11110</xdr:rowOff>
    </xdr:to>
    <xdr:sp macro="" textlink="">
      <xdr:nvSpPr>
        <xdr:cNvPr id="143" name="楕円 142"/>
        <xdr:cNvSpPr/>
      </xdr:nvSpPr>
      <xdr:spPr>
        <a:xfrm>
          <a:off x="2857500" y="100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2237</xdr:rowOff>
    </xdr:from>
    <xdr:ext cx="599010" cy="259045"/>
    <xdr:sp macro="" textlink="">
      <xdr:nvSpPr>
        <xdr:cNvPr id="144" name="テキスト ボックス 143"/>
        <xdr:cNvSpPr txBox="1"/>
      </xdr:nvSpPr>
      <xdr:spPr>
        <a:xfrm>
          <a:off x="2608795" y="1011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80139</xdr:rowOff>
    </xdr:from>
    <xdr:to>
      <xdr:col>10</xdr:col>
      <xdr:colOff>165100</xdr:colOff>
      <xdr:row>59</xdr:row>
      <xdr:rowOff>10289</xdr:rowOff>
    </xdr:to>
    <xdr:sp macro="" textlink="">
      <xdr:nvSpPr>
        <xdr:cNvPr id="145" name="楕円 144"/>
        <xdr:cNvSpPr/>
      </xdr:nvSpPr>
      <xdr:spPr>
        <a:xfrm>
          <a:off x="1968500" y="1002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26816</xdr:rowOff>
    </xdr:from>
    <xdr:ext cx="599010" cy="259045"/>
    <xdr:sp macro="" textlink="">
      <xdr:nvSpPr>
        <xdr:cNvPr id="146" name="テキスト ボックス 145"/>
        <xdr:cNvSpPr txBox="1"/>
      </xdr:nvSpPr>
      <xdr:spPr>
        <a:xfrm>
          <a:off x="1719795" y="97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84255</xdr:rowOff>
    </xdr:from>
    <xdr:to>
      <xdr:col>6</xdr:col>
      <xdr:colOff>38100</xdr:colOff>
      <xdr:row>59</xdr:row>
      <xdr:rowOff>14405</xdr:rowOff>
    </xdr:to>
    <xdr:sp macro="" textlink="">
      <xdr:nvSpPr>
        <xdr:cNvPr id="147" name="楕円 146"/>
        <xdr:cNvSpPr/>
      </xdr:nvSpPr>
      <xdr:spPr>
        <a:xfrm>
          <a:off x="1079500" y="100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5532</xdr:rowOff>
    </xdr:from>
    <xdr:ext cx="599010" cy="259045"/>
    <xdr:sp macro="" textlink="">
      <xdr:nvSpPr>
        <xdr:cNvPr id="148" name="テキスト ボックス 147"/>
        <xdr:cNvSpPr txBox="1"/>
      </xdr:nvSpPr>
      <xdr:spPr>
        <a:xfrm>
          <a:off x="830795" y="1012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158652</xdr:rowOff>
    </xdr:from>
    <xdr:to>
      <xdr:col>24</xdr:col>
      <xdr:colOff>63500</xdr:colOff>
      <xdr:row>71</xdr:row>
      <xdr:rowOff>165640</xdr:rowOff>
    </xdr:to>
    <xdr:cxnSp macro="">
      <xdr:nvCxnSpPr>
        <xdr:cNvPr id="180" name="直線コネクタ 179"/>
        <xdr:cNvCxnSpPr/>
      </xdr:nvCxnSpPr>
      <xdr:spPr>
        <a:xfrm flipV="1">
          <a:off x="3797300" y="12160152"/>
          <a:ext cx="838200" cy="17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64605</xdr:rowOff>
    </xdr:from>
    <xdr:ext cx="599010" cy="259045"/>
    <xdr:sp macro="" textlink="">
      <xdr:nvSpPr>
        <xdr:cNvPr id="181" name="民生費平均値テキスト"/>
        <xdr:cNvSpPr txBox="1"/>
      </xdr:nvSpPr>
      <xdr:spPr>
        <a:xfrm>
          <a:off x="4686300" y="1275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165640</xdr:rowOff>
    </xdr:from>
    <xdr:to>
      <xdr:col>19</xdr:col>
      <xdr:colOff>177800</xdr:colOff>
      <xdr:row>73</xdr:row>
      <xdr:rowOff>111049</xdr:rowOff>
    </xdr:to>
    <xdr:cxnSp macro="">
      <xdr:nvCxnSpPr>
        <xdr:cNvPr id="183" name="直線コネクタ 182"/>
        <xdr:cNvCxnSpPr/>
      </xdr:nvCxnSpPr>
      <xdr:spPr>
        <a:xfrm flipV="1">
          <a:off x="2908300" y="12338590"/>
          <a:ext cx="889000" cy="28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135352</xdr:rowOff>
    </xdr:from>
    <xdr:ext cx="599010" cy="259045"/>
    <xdr:sp macro="" textlink="">
      <xdr:nvSpPr>
        <xdr:cNvPr id="185" name="テキスト ボックス 184"/>
        <xdr:cNvSpPr txBox="1"/>
      </xdr:nvSpPr>
      <xdr:spPr>
        <a:xfrm>
          <a:off x="3497795" y="1282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111049</xdr:rowOff>
    </xdr:from>
    <xdr:to>
      <xdr:col>15</xdr:col>
      <xdr:colOff>50800</xdr:colOff>
      <xdr:row>74</xdr:row>
      <xdr:rowOff>102515</xdr:rowOff>
    </xdr:to>
    <xdr:cxnSp macro="">
      <xdr:nvCxnSpPr>
        <xdr:cNvPr id="186" name="直線コネクタ 185"/>
        <xdr:cNvCxnSpPr/>
      </xdr:nvCxnSpPr>
      <xdr:spPr>
        <a:xfrm flipV="1">
          <a:off x="2019300" y="12626899"/>
          <a:ext cx="889000" cy="16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85147</xdr:rowOff>
    </xdr:from>
    <xdr:ext cx="599010" cy="259045"/>
    <xdr:sp macro="" textlink="">
      <xdr:nvSpPr>
        <xdr:cNvPr id="188" name="テキスト ボックス 187"/>
        <xdr:cNvSpPr txBox="1"/>
      </xdr:nvSpPr>
      <xdr:spPr>
        <a:xfrm>
          <a:off x="2608795" y="127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102515</xdr:rowOff>
    </xdr:from>
    <xdr:to>
      <xdr:col>10</xdr:col>
      <xdr:colOff>114300</xdr:colOff>
      <xdr:row>75</xdr:row>
      <xdr:rowOff>2703</xdr:rowOff>
    </xdr:to>
    <xdr:cxnSp macro="">
      <xdr:nvCxnSpPr>
        <xdr:cNvPr id="189" name="直線コネクタ 188"/>
        <xdr:cNvCxnSpPr/>
      </xdr:nvCxnSpPr>
      <xdr:spPr>
        <a:xfrm flipV="1">
          <a:off x="1130300" y="12789815"/>
          <a:ext cx="889000" cy="7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125806</xdr:rowOff>
    </xdr:from>
    <xdr:ext cx="599010" cy="259045"/>
    <xdr:sp macro="" textlink="">
      <xdr:nvSpPr>
        <xdr:cNvPr id="191" name="テキスト ボックス 190"/>
        <xdr:cNvSpPr txBox="1"/>
      </xdr:nvSpPr>
      <xdr:spPr>
        <a:xfrm>
          <a:off x="1719795" y="129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69494</xdr:rowOff>
    </xdr:from>
    <xdr:ext cx="599010" cy="259045"/>
    <xdr:sp macro="" textlink="">
      <xdr:nvSpPr>
        <xdr:cNvPr id="193" name="テキスト ボックス 192"/>
        <xdr:cNvSpPr txBox="1"/>
      </xdr:nvSpPr>
      <xdr:spPr>
        <a:xfrm>
          <a:off x="830795" y="1292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107852</xdr:rowOff>
    </xdr:from>
    <xdr:to>
      <xdr:col>24</xdr:col>
      <xdr:colOff>114300</xdr:colOff>
      <xdr:row>71</xdr:row>
      <xdr:rowOff>38002</xdr:rowOff>
    </xdr:to>
    <xdr:sp macro="" textlink="">
      <xdr:nvSpPr>
        <xdr:cNvPr id="199" name="楕円 198"/>
        <xdr:cNvSpPr/>
      </xdr:nvSpPr>
      <xdr:spPr>
        <a:xfrm>
          <a:off x="4584700" y="121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130729</xdr:rowOff>
    </xdr:from>
    <xdr:ext cx="599010" cy="259045"/>
    <xdr:sp macro="" textlink="">
      <xdr:nvSpPr>
        <xdr:cNvPr id="200" name="民生費該当値テキスト"/>
        <xdr:cNvSpPr txBox="1"/>
      </xdr:nvSpPr>
      <xdr:spPr>
        <a:xfrm>
          <a:off x="4686300" y="1196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114840</xdr:rowOff>
    </xdr:from>
    <xdr:to>
      <xdr:col>20</xdr:col>
      <xdr:colOff>38100</xdr:colOff>
      <xdr:row>72</xdr:row>
      <xdr:rowOff>44990</xdr:rowOff>
    </xdr:to>
    <xdr:sp macro="" textlink="">
      <xdr:nvSpPr>
        <xdr:cNvPr id="201" name="楕円 200"/>
        <xdr:cNvSpPr/>
      </xdr:nvSpPr>
      <xdr:spPr>
        <a:xfrm>
          <a:off x="3746500" y="1228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61517</xdr:rowOff>
    </xdr:from>
    <xdr:ext cx="599010" cy="259045"/>
    <xdr:sp macro="" textlink="">
      <xdr:nvSpPr>
        <xdr:cNvPr id="202" name="テキスト ボックス 201"/>
        <xdr:cNvSpPr txBox="1"/>
      </xdr:nvSpPr>
      <xdr:spPr>
        <a:xfrm>
          <a:off x="3497795"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60249</xdr:rowOff>
    </xdr:from>
    <xdr:to>
      <xdr:col>15</xdr:col>
      <xdr:colOff>101600</xdr:colOff>
      <xdr:row>73</xdr:row>
      <xdr:rowOff>161849</xdr:rowOff>
    </xdr:to>
    <xdr:sp macro="" textlink="">
      <xdr:nvSpPr>
        <xdr:cNvPr id="203" name="楕円 202"/>
        <xdr:cNvSpPr/>
      </xdr:nvSpPr>
      <xdr:spPr>
        <a:xfrm>
          <a:off x="2857500" y="1257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6926</xdr:rowOff>
    </xdr:from>
    <xdr:ext cx="599010" cy="259045"/>
    <xdr:sp macro="" textlink="">
      <xdr:nvSpPr>
        <xdr:cNvPr id="204" name="テキスト ボックス 203"/>
        <xdr:cNvSpPr txBox="1"/>
      </xdr:nvSpPr>
      <xdr:spPr>
        <a:xfrm>
          <a:off x="2608795" y="1235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51715</xdr:rowOff>
    </xdr:from>
    <xdr:to>
      <xdr:col>10</xdr:col>
      <xdr:colOff>165100</xdr:colOff>
      <xdr:row>74</xdr:row>
      <xdr:rowOff>153315</xdr:rowOff>
    </xdr:to>
    <xdr:sp macro="" textlink="">
      <xdr:nvSpPr>
        <xdr:cNvPr id="205" name="楕円 204"/>
        <xdr:cNvSpPr/>
      </xdr:nvSpPr>
      <xdr:spPr>
        <a:xfrm>
          <a:off x="1968500" y="127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169842</xdr:rowOff>
    </xdr:from>
    <xdr:ext cx="599010" cy="259045"/>
    <xdr:sp macro="" textlink="">
      <xdr:nvSpPr>
        <xdr:cNvPr id="206" name="テキスト ボックス 205"/>
        <xdr:cNvSpPr txBox="1"/>
      </xdr:nvSpPr>
      <xdr:spPr>
        <a:xfrm>
          <a:off x="1719795" y="1251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123353</xdr:rowOff>
    </xdr:from>
    <xdr:to>
      <xdr:col>6</xdr:col>
      <xdr:colOff>38100</xdr:colOff>
      <xdr:row>75</xdr:row>
      <xdr:rowOff>53503</xdr:rowOff>
    </xdr:to>
    <xdr:sp macro="" textlink="">
      <xdr:nvSpPr>
        <xdr:cNvPr id="207" name="楕円 206"/>
        <xdr:cNvSpPr/>
      </xdr:nvSpPr>
      <xdr:spPr>
        <a:xfrm>
          <a:off x="1079500" y="128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70030</xdr:rowOff>
    </xdr:from>
    <xdr:ext cx="599010" cy="259045"/>
    <xdr:sp macro="" textlink="">
      <xdr:nvSpPr>
        <xdr:cNvPr id="208" name="テキスト ボックス 207"/>
        <xdr:cNvSpPr txBox="1"/>
      </xdr:nvSpPr>
      <xdr:spPr>
        <a:xfrm>
          <a:off x="830795" y="1258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136336</xdr:rowOff>
    </xdr:from>
    <xdr:to>
      <xdr:col>24</xdr:col>
      <xdr:colOff>63500</xdr:colOff>
      <xdr:row>94</xdr:row>
      <xdr:rowOff>7787</xdr:rowOff>
    </xdr:to>
    <xdr:cxnSp macro="">
      <xdr:nvCxnSpPr>
        <xdr:cNvPr id="239" name="直線コネクタ 238"/>
        <xdr:cNvCxnSpPr/>
      </xdr:nvCxnSpPr>
      <xdr:spPr>
        <a:xfrm>
          <a:off x="3797300" y="16081186"/>
          <a:ext cx="8382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67327</xdr:rowOff>
    </xdr:from>
    <xdr:ext cx="534377" cy="259045"/>
    <xdr:sp macro="" textlink="">
      <xdr:nvSpPr>
        <xdr:cNvPr id="240" name="衛生費平均値テキスト"/>
        <xdr:cNvSpPr txBox="1"/>
      </xdr:nvSpPr>
      <xdr:spPr>
        <a:xfrm>
          <a:off x="4686300" y="16355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136336</xdr:rowOff>
    </xdr:from>
    <xdr:to>
      <xdr:col>19</xdr:col>
      <xdr:colOff>177800</xdr:colOff>
      <xdr:row>94</xdr:row>
      <xdr:rowOff>56598</xdr:rowOff>
    </xdr:to>
    <xdr:cxnSp macro="">
      <xdr:nvCxnSpPr>
        <xdr:cNvPr id="242" name="直線コネクタ 241"/>
        <xdr:cNvCxnSpPr/>
      </xdr:nvCxnSpPr>
      <xdr:spPr>
        <a:xfrm flipV="1">
          <a:off x="2908300" y="16081186"/>
          <a:ext cx="889000" cy="9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73728</xdr:rowOff>
    </xdr:from>
    <xdr:ext cx="534377" cy="259045"/>
    <xdr:sp macro="" textlink="">
      <xdr:nvSpPr>
        <xdr:cNvPr id="244" name="テキスト ボックス 243"/>
        <xdr:cNvSpPr txBox="1"/>
      </xdr:nvSpPr>
      <xdr:spPr>
        <a:xfrm>
          <a:off x="3530111" y="163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56598</xdr:rowOff>
    </xdr:from>
    <xdr:to>
      <xdr:col>15</xdr:col>
      <xdr:colOff>50800</xdr:colOff>
      <xdr:row>94</xdr:row>
      <xdr:rowOff>111092</xdr:rowOff>
    </xdr:to>
    <xdr:cxnSp macro="">
      <xdr:nvCxnSpPr>
        <xdr:cNvPr id="245" name="直線コネクタ 244"/>
        <xdr:cNvCxnSpPr/>
      </xdr:nvCxnSpPr>
      <xdr:spPr>
        <a:xfrm flipV="1">
          <a:off x="2019300" y="16172898"/>
          <a:ext cx="889000" cy="5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170676</xdr:rowOff>
    </xdr:from>
    <xdr:ext cx="534377" cy="259045"/>
    <xdr:sp macro="" textlink="">
      <xdr:nvSpPr>
        <xdr:cNvPr id="247" name="テキスト ボックス 246"/>
        <xdr:cNvSpPr txBox="1"/>
      </xdr:nvSpPr>
      <xdr:spPr>
        <a:xfrm>
          <a:off x="2641111" y="164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111092</xdr:rowOff>
    </xdr:from>
    <xdr:to>
      <xdr:col>10</xdr:col>
      <xdr:colOff>114300</xdr:colOff>
      <xdr:row>95</xdr:row>
      <xdr:rowOff>26336</xdr:rowOff>
    </xdr:to>
    <xdr:cxnSp macro="">
      <xdr:nvCxnSpPr>
        <xdr:cNvPr id="248" name="直線コネクタ 247"/>
        <xdr:cNvCxnSpPr/>
      </xdr:nvCxnSpPr>
      <xdr:spPr>
        <a:xfrm flipV="1">
          <a:off x="1130300" y="16227392"/>
          <a:ext cx="889000" cy="8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31709</xdr:rowOff>
    </xdr:from>
    <xdr:ext cx="534377" cy="259045"/>
    <xdr:sp macro="" textlink="">
      <xdr:nvSpPr>
        <xdr:cNvPr id="250" name="テキスト ボックス 249"/>
        <xdr:cNvSpPr txBox="1"/>
      </xdr:nvSpPr>
      <xdr:spPr>
        <a:xfrm>
          <a:off x="1752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166594</xdr:rowOff>
    </xdr:from>
    <xdr:ext cx="534377" cy="259045"/>
    <xdr:sp macro="" textlink="">
      <xdr:nvSpPr>
        <xdr:cNvPr id="252" name="テキスト ボックス 251"/>
        <xdr:cNvSpPr txBox="1"/>
      </xdr:nvSpPr>
      <xdr:spPr>
        <a:xfrm>
          <a:off x="863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128437</xdr:rowOff>
    </xdr:from>
    <xdr:to>
      <xdr:col>24</xdr:col>
      <xdr:colOff>114300</xdr:colOff>
      <xdr:row>94</xdr:row>
      <xdr:rowOff>58587</xdr:rowOff>
    </xdr:to>
    <xdr:sp macro="" textlink="">
      <xdr:nvSpPr>
        <xdr:cNvPr id="258" name="楕円 257"/>
        <xdr:cNvSpPr/>
      </xdr:nvSpPr>
      <xdr:spPr>
        <a:xfrm>
          <a:off x="4584700" y="1607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151314</xdr:rowOff>
    </xdr:from>
    <xdr:ext cx="534377" cy="259045"/>
    <xdr:sp macro="" textlink="">
      <xdr:nvSpPr>
        <xdr:cNvPr id="259" name="衛生費該当値テキスト"/>
        <xdr:cNvSpPr txBox="1"/>
      </xdr:nvSpPr>
      <xdr:spPr>
        <a:xfrm>
          <a:off x="4686300" y="1592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85536</xdr:rowOff>
    </xdr:from>
    <xdr:to>
      <xdr:col>20</xdr:col>
      <xdr:colOff>38100</xdr:colOff>
      <xdr:row>94</xdr:row>
      <xdr:rowOff>15686</xdr:rowOff>
    </xdr:to>
    <xdr:sp macro="" textlink="">
      <xdr:nvSpPr>
        <xdr:cNvPr id="260" name="楕円 259"/>
        <xdr:cNvSpPr/>
      </xdr:nvSpPr>
      <xdr:spPr>
        <a:xfrm>
          <a:off x="3746500" y="160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32213</xdr:rowOff>
    </xdr:from>
    <xdr:ext cx="534377" cy="259045"/>
    <xdr:sp macro="" textlink="">
      <xdr:nvSpPr>
        <xdr:cNvPr id="261" name="テキスト ボックス 260"/>
        <xdr:cNvSpPr txBox="1"/>
      </xdr:nvSpPr>
      <xdr:spPr>
        <a:xfrm>
          <a:off x="3530111" y="1580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5798</xdr:rowOff>
    </xdr:from>
    <xdr:to>
      <xdr:col>15</xdr:col>
      <xdr:colOff>101600</xdr:colOff>
      <xdr:row>94</xdr:row>
      <xdr:rowOff>107398</xdr:rowOff>
    </xdr:to>
    <xdr:sp macro="" textlink="">
      <xdr:nvSpPr>
        <xdr:cNvPr id="262" name="楕円 261"/>
        <xdr:cNvSpPr/>
      </xdr:nvSpPr>
      <xdr:spPr>
        <a:xfrm>
          <a:off x="2857500" y="1612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123925</xdr:rowOff>
    </xdr:from>
    <xdr:ext cx="534377" cy="259045"/>
    <xdr:sp macro="" textlink="">
      <xdr:nvSpPr>
        <xdr:cNvPr id="263" name="テキスト ボックス 262"/>
        <xdr:cNvSpPr txBox="1"/>
      </xdr:nvSpPr>
      <xdr:spPr>
        <a:xfrm>
          <a:off x="2641111" y="1589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60292</xdr:rowOff>
    </xdr:from>
    <xdr:to>
      <xdr:col>10</xdr:col>
      <xdr:colOff>165100</xdr:colOff>
      <xdr:row>94</xdr:row>
      <xdr:rowOff>161892</xdr:rowOff>
    </xdr:to>
    <xdr:sp macro="" textlink="">
      <xdr:nvSpPr>
        <xdr:cNvPr id="264" name="楕円 263"/>
        <xdr:cNvSpPr/>
      </xdr:nvSpPr>
      <xdr:spPr>
        <a:xfrm>
          <a:off x="1968500" y="1617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6969</xdr:rowOff>
    </xdr:from>
    <xdr:ext cx="534377" cy="259045"/>
    <xdr:sp macro="" textlink="">
      <xdr:nvSpPr>
        <xdr:cNvPr id="265" name="テキスト ボックス 264"/>
        <xdr:cNvSpPr txBox="1"/>
      </xdr:nvSpPr>
      <xdr:spPr>
        <a:xfrm>
          <a:off x="1752111" y="1595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146986</xdr:rowOff>
    </xdr:from>
    <xdr:to>
      <xdr:col>6</xdr:col>
      <xdr:colOff>38100</xdr:colOff>
      <xdr:row>95</xdr:row>
      <xdr:rowOff>77136</xdr:rowOff>
    </xdr:to>
    <xdr:sp macro="" textlink="">
      <xdr:nvSpPr>
        <xdr:cNvPr id="266" name="楕円 265"/>
        <xdr:cNvSpPr/>
      </xdr:nvSpPr>
      <xdr:spPr>
        <a:xfrm>
          <a:off x="1079500" y="162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93663</xdr:rowOff>
    </xdr:from>
    <xdr:ext cx="534377" cy="259045"/>
    <xdr:sp macro="" textlink="">
      <xdr:nvSpPr>
        <xdr:cNvPr id="267" name="テキスト ボックス 266"/>
        <xdr:cNvSpPr txBox="1"/>
      </xdr:nvSpPr>
      <xdr:spPr>
        <a:xfrm>
          <a:off x="863111" y="1603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31605</xdr:rowOff>
    </xdr:from>
    <xdr:to>
      <xdr:col>55</xdr:col>
      <xdr:colOff>0</xdr:colOff>
      <xdr:row>37</xdr:row>
      <xdr:rowOff>38789</xdr:rowOff>
    </xdr:to>
    <xdr:cxnSp macro="">
      <xdr:nvCxnSpPr>
        <xdr:cNvPr id="298" name="直線コネクタ 297"/>
        <xdr:cNvCxnSpPr/>
      </xdr:nvCxnSpPr>
      <xdr:spPr>
        <a:xfrm flipV="1">
          <a:off x="9639300" y="6375255"/>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105209</xdr:rowOff>
    </xdr:from>
    <xdr:ext cx="378565" cy="259045"/>
    <xdr:sp macro="" textlink="">
      <xdr:nvSpPr>
        <xdr:cNvPr id="299" name="労働費平均値テキスト"/>
        <xdr:cNvSpPr txBox="1"/>
      </xdr:nvSpPr>
      <xdr:spPr>
        <a:xfrm>
          <a:off x="10528300" y="6448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38789</xdr:rowOff>
    </xdr:from>
    <xdr:to>
      <xdr:col>50</xdr:col>
      <xdr:colOff>114300</xdr:colOff>
      <xdr:row>37</xdr:row>
      <xdr:rowOff>44015</xdr:rowOff>
    </xdr:to>
    <xdr:cxnSp macro="">
      <xdr:nvCxnSpPr>
        <xdr:cNvPr id="301" name="直線コネクタ 300"/>
        <xdr:cNvCxnSpPr/>
      </xdr:nvCxnSpPr>
      <xdr:spPr>
        <a:xfrm flipV="1">
          <a:off x="8750300" y="6382439"/>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72226</xdr:rowOff>
    </xdr:from>
    <xdr:ext cx="378565" cy="259045"/>
    <xdr:sp macro="" textlink="">
      <xdr:nvSpPr>
        <xdr:cNvPr id="303" name="テキスト ボックス 302"/>
        <xdr:cNvSpPr txBox="1"/>
      </xdr:nvSpPr>
      <xdr:spPr>
        <a:xfrm>
          <a:off x="9450017" y="6587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44015</xdr:rowOff>
    </xdr:from>
    <xdr:to>
      <xdr:col>45</xdr:col>
      <xdr:colOff>177800</xdr:colOff>
      <xdr:row>37</xdr:row>
      <xdr:rowOff>46627</xdr:rowOff>
    </xdr:to>
    <xdr:cxnSp macro="">
      <xdr:nvCxnSpPr>
        <xdr:cNvPr id="304" name="直線コネクタ 303"/>
        <xdr:cNvCxnSpPr/>
      </xdr:nvCxnSpPr>
      <xdr:spPr>
        <a:xfrm flipV="1">
          <a:off x="7861300" y="6387665"/>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58510</xdr:rowOff>
    </xdr:from>
    <xdr:ext cx="378565" cy="259045"/>
    <xdr:sp macro="" textlink="">
      <xdr:nvSpPr>
        <xdr:cNvPr id="306" name="テキスト ボックス 305"/>
        <xdr:cNvSpPr txBox="1"/>
      </xdr:nvSpPr>
      <xdr:spPr>
        <a:xfrm>
          <a:off x="8561017"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6785</xdr:rowOff>
    </xdr:from>
    <xdr:to>
      <xdr:col>41</xdr:col>
      <xdr:colOff>50800</xdr:colOff>
      <xdr:row>37</xdr:row>
      <xdr:rowOff>46627</xdr:rowOff>
    </xdr:to>
    <xdr:cxnSp macro="">
      <xdr:nvCxnSpPr>
        <xdr:cNvPr id="307" name="直線コネクタ 306"/>
        <xdr:cNvCxnSpPr/>
      </xdr:nvCxnSpPr>
      <xdr:spPr>
        <a:xfrm>
          <a:off x="6972300" y="6178985"/>
          <a:ext cx="889000" cy="2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78104</xdr:rowOff>
    </xdr:from>
    <xdr:ext cx="378565" cy="259045"/>
    <xdr:sp macro="" textlink="">
      <xdr:nvSpPr>
        <xdr:cNvPr id="309" name="テキスト ボックス 308"/>
        <xdr:cNvSpPr txBox="1"/>
      </xdr:nvSpPr>
      <xdr:spPr>
        <a:xfrm>
          <a:off x="7672017" y="659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104484</xdr:rowOff>
    </xdr:from>
    <xdr:ext cx="469744" cy="259045"/>
    <xdr:sp macro="" textlink="">
      <xdr:nvSpPr>
        <xdr:cNvPr id="311" name="テキスト ボックス 310"/>
        <xdr:cNvSpPr txBox="1"/>
      </xdr:nvSpPr>
      <xdr:spPr>
        <a:xfrm>
          <a:off x="6737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152255</xdr:rowOff>
    </xdr:from>
    <xdr:to>
      <xdr:col>55</xdr:col>
      <xdr:colOff>50800</xdr:colOff>
      <xdr:row>37</xdr:row>
      <xdr:rowOff>82405</xdr:rowOff>
    </xdr:to>
    <xdr:sp macro="" textlink="">
      <xdr:nvSpPr>
        <xdr:cNvPr id="317" name="楕円 316"/>
        <xdr:cNvSpPr/>
      </xdr:nvSpPr>
      <xdr:spPr>
        <a:xfrm>
          <a:off x="10426700" y="63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3682</xdr:rowOff>
    </xdr:from>
    <xdr:ext cx="469744" cy="259045"/>
    <xdr:sp macro="" textlink="">
      <xdr:nvSpPr>
        <xdr:cNvPr id="318" name="労働費該当値テキスト"/>
        <xdr:cNvSpPr txBox="1"/>
      </xdr:nvSpPr>
      <xdr:spPr>
        <a:xfrm>
          <a:off x="10528300" y="617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159439</xdr:rowOff>
    </xdr:from>
    <xdr:to>
      <xdr:col>50</xdr:col>
      <xdr:colOff>165100</xdr:colOff>
      <xdr:row>37</xdr:row>
      <xdr:rowOff>89589</xdr:rowOff>
    </xdr:to>
    <xdr:sp macro="" textlink="">
      <xdr:nvSpPr>
        <xdr:cNvPr id="319" name="楕円 318"/>
        <xdr:cNvSpPr/>
      </xdr:nvSpPr>
      <xdr:spPr>
        <a:xfrm>
          <a:off x="9588500" y="63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106116</xdr:rowOff>
    </xdr:from>
    <xdr:ext cx="469744" cy="259045"/>
    <xdr:sp macro="" textlink="">
      <xdr:nvSpPr>
        <xdr:cNvPr id="320" name="テキスト ボックス 319"/>
        <xdr:cNvSpPr txBox="1"/>
      </xdr:nvSpPr>
      <xdr:spPr>
        <a:xfrm>
          <a:off x="9404428" y="610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164665</xdr:rowOff>
    </xdr:from>
    <xdr:to>
      <xdr:col>46</xdr:col>
      <xdr:colOff>38100</xdr:colOff>
      <xdr:row>37</xdr:row>
      <xdr:rowOff>94815</xdr:rowOff>
    </xdr:to>
    <xdr:sp macro="" textlink="">
      <xdr:nvSpPr>
        <xdr:cNvPr id="321" name="楕円 320"/>
        <xdr:cNvSpPr/>
      </xdr:nvSpPr>
      <xdr:spPr>
        <a:xfrm>
          <a:off x="8699500" y="63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111342</xdr:rowOff>
    </xdr:from>
    <xdr:ext cx="469744" cy="259045"/>
    <xdr:sp macro="" textlink="">
      <xdr:nvSpPr>
        <xdr:cNvPr id="322" name="テキスト ボックス 321"/>
        <xdr:cNvSpPr txBox="1"/>
      </xdr:nvSpPr>
      <xdr:spPr>
        <a:xfrm>
          <a:off x="8515428" y="611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167277</xdr:rowOff>
    </xdr:from>
    <xdr:to>
      <xdr:col>41</xdr:col>
      <xdr:colOff>101600</xdr:colOff>
      <xdr:row>37</xdr:row>
      <xdr:rowOff>97427</xdr:rowOff>
    </xdr:to>
    <xdr:sp macro="" textlink="">
      <xdr:nvSpPr>
        <xdr:cNvPr id="323" name="楕円 322"/>
        <xdr:cNvSpPr/>
      </xdr:nvSpPr>
      <xdr:spPr>
        <a:xfrm>
          <a:off x="7810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113954</xdr:rowOff>
    </xdr:from>
    <xdr:ext cx="469744" cy="259045"/>
    <xdr:sp macro="" textlink="">
      <xdr:nvSpPr>
        <xdr:cNvPr id="324" name="テキスト ボックス 323"/>
        <xdr:cNvSpPr txBox="1"/>
      </xdr:nvSpPr>
      <xdr:spPr>
        <a:xfrm>
          <a:off x="7626428" y="611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25" name="楕円 324"/>
        <xdr:cNvSpPr/>
      </xdr:nvSpPr>
      <xdr:spPr>
        <a:xfrm>
          <a:off x="6921500" y="61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48712</xdr:rowOff>
    </xdr:from>
    <xdr:ext cx="469744" cy="259045"/>
    <xdr:sp macro="" textlink="">
      <xdr:nvSpPr>
        <xdr:cNvPr id="326" name="テキスト ボックス 325"/>
        <xdr:cNvSpPr txBox="1"/>
      </xdr:nvSpPr>
      <xdr:spPr>
        <a:xfrm>
          <a:off x="6737428" y="622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118047</xdr:rowOff>
    </xdr:from>
    <xdr:to>
      <xdr:col>55</xdr:col>
      <xdr:colOff>0</xdr:colOff>
      <xdr:row>57</xdr:row>
      <xdr:rowOff>124352</xdr:rowOff>
    </xdr:to>
    <xdr:cxnSp macro="">
      <xdr:nvCxnSpPr>
        <xdr:cNvPr id="353" name="直線コネクタ 352"/>
        <xdr:cNvCxnSpPr/>
      </xdr:nvCxnSpPr>
      <xdr:spPr>
        <a:xfrm>
          <a:off x="9639300" y="9890697"/>
          <a:ext cx="8382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4" name="農林水産業費平均値テキスト"/>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118047</xdr:rowOff>
    </xdr:from>
    <xdr:to>
      <xdr:col>50</xdr:col>
      <xdr:colOff>114300</xdr:colOff>
      <xdr:row>57</xdr:row>
      <xdr:rowOff>124726</xdr:rowOff>
    </xdr:to>
    <xdr:cxnSp macro="">
      <xdr:nvCxnSpPr>
        <xdr:cNvPr id="356" name="直線コネクタ 355"/>
        <xdr:cNvCxnSpPr/>
      </xdr:nvCxnSpPr>
      <xdr:spPr>
        <a:xfrm flipV="1">
          <a:off x="8750300" y="9890697"/>
          <a:ext cx="889000" cy="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8" name="テキスト ボックス 357"/>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124726</xdr:rowOff>
    </xdr:from>
    <xdr:to>
      <xdr:col>45</xdr:col>
      <xdr:colOff>177800</xdr:colOff>
      <xdr:row>58</xdr:row>
      <xdr:rowOff>13581</xdr:rowOff>
    </xdr:to>
    <xdr:cxnSp macro="">
      <xdr:nvCxnSpPr>
        <xdr:cNvPr id="359" name="直線コネクタ 358"/>
        <xdr:cNvCxnSpPr/>
      </xdr:nvCxnSpPr>
      <xdr:spPr>
        <a:xfrm flipV="1">
          <a:off x="7861300" y="9897376"/>
          <a:ext cx="889000" cy="6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61" name="テキスト ボックス 360"/>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116908</xdr:rowOff>
    </xdr:from>
    <xdr:to>
      <xdr:col>41</xdr:col>
      <xdr:colOff>50800</xdr:colOff>
      <xdr:row>58</xdr:row>
      <xdr:rowOff>13581</xdr:rowOff>
    </xdr:to>
    <xdr:cxnSp macro="">
      <xdr:nvCxnSpPr>
        <xdr:cNvPr id="362" name="直線コネクタ 361"/>
        <xdr:cNvCxnSpPr/>
      </xdr:nvCxnSpPr>
      <xdr:spPr>
        <a:xfrm>
          <a:off x="6972300" y="9889558"/>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4" name="テキスト ボックス 363"/>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93815</xdr:rowOff>
    </xdr:from>
    <xdr:ext cx="534377" cy="259045"/>
    <xdr:sp macro="" textlink="">
      <xdr:nvSpPr>
        <xdr:cNvPr id="366" name="テキスト ボックス 365"/>
        <xdr:cNvSpPr txBox="1"/>
      </xdr:nvSpPr>
      <xdr:spPr>
        <a:xfrm>
          <a:off x="6705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73552</xdr:rowOff>
    </xdr:from>
    <xdr:to>
      <xdr:col>55</xdr:col>
      <xdr:colOff>50800</xdr:colOff>
      <xdr:row>58</xdr:row>
      <xdr:rowOff>3702</xdr:rowOff>
    </xdr:to>
    <xdr:sp macro="" textlink="">
      <xdr:nvSpPr>
        <xdr:cNvPr id="372" name="楕円 371"/>
        <xdr:cNvSpPr/>
      </xdr:nvSpPr>
      <xdr:spPr>
        <a:xfrm>
          <a:off x="10426700" y="98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159929</xdr:rowOff>
    </xdr:from>
    <xdr:ext cx="534377" cy="259045"/>
    <xdr:sp macro="" textlink="">
      <xdr:nvSpPr>
        <xdr:cNvPr id="373" name="農林水産業費該当値テキスト"/>
        <xdr:cNvSpPr txBox="1"/>
      </xdr:nvSpPr>
      <xdr:spPr>
        <a:xfrm>
          <a:off x="10528300" y="97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67247</xdr:rowOff>
    </xdr:from>
    <xdr:to>
      <xdr:col>50</xdr:col>
      <xdr:colOff>165100</xdr:colOff>
      <xdr:row>57</xdr:row>
      <xdr:rowOff>168847</xdr:rowOff>
    </xdr:to>
    <xdr:sp macro="" textlink="">
      <xdr:nvSpPr>
        <xdr:cNvPr id="374" name="楕円 373"/>
        <xdr:cNvSpPr/>
      </xdr:nvSpPr>
      <xdr:spPr>
        <a:xfrm>
          <a:off x="9588500" y="983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159974</xdr:rowOff>
    </xdr:from>
    <xdr:ext cx="534377" cy="259045"/>
    <xdr:sp macro="" textlink="">
      <xdr:nvSpPr>
        <xdr:cNvPr id="375" name="テキスト ボックス 374"/>
        <xdr:cNvSpPr txBox="1"/>
      </xdr:nvSpPr>
      <xdr:spPr>
        <a:xfrm>
          <a:off x="9372111" y="99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73926</xdr:rowOff>
    </xdr:from>
    <xdr:to>
      <xdr:col>46</xdr:col>
      <xdr:colOff>38100</xdr:colOff>
      <xdr:row>58</xdr:row>
      <xdr:rowOff>4076</xdr:rowOff>
    </xdr:to>
    <xdr:sp macro="" textlink="">
      <xdr:nvSpPr>
        <xdr:cNvPr id="376" name="楕円 375"/>
        <xdr:cNvSpPr/>
      </xdr:nvSpPr>
      <xdr:spPr>
        <a:xfrm>
          <a:off x="8699500" y="98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166653</xdr:rowOff>
    </xdr:from>
    <xdr:ext cx="534377" cy="259045"/>
    <xdr:sp macro="" textlink="">
      <xdr:nvSpPr>
        <xdr:cNvPr id="377" name="テキスト ボックス 376"/>
        <xdr:cNvSpPr txBox="1"/>
      </xdr:nvSpPr>
      <xdr:spPr>
        <a:xfrm>
          <a:off x="8483111" y="99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134231</xdr:rowOff>
    </xdr:from>
    <xdr:to>
      <xdr:col>41</xdr:col>
      <xdr:colOff>101600</xdr:colOff>
      <xdr:row>58</xdr:row>
      <xdr:rowOff>64381</xdr:rowOff>
    </xdr:to>
    <xdr:sp macro="" textlink="">
      <xdr:nvSpPr>
        <xdr:cNvPr id="378" name="楕円 377"/>
        <xdr:cNvSpPr/>
      </xdr:nvSpPr>
      <xdr:spPr>
        <a:xfrm>
          <a:off x="7810500" y="990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55508</xdr:rowOff>
    </xdr:from>
    <xdr:ext cx="534377" cy="259045"/>
    <xdr:sp macro="" textlink="">
      <xdr:nvSpPr>
        <xdr:cNvPr id="379" name="テキスト ボックス 378"/>
        <xdr:cNvSpPr txBox="1"/>
      </xdr:nvSpPr>
      <xdr:spPr>
        <a:xfrm>
          <a:off x="7594111"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66108</xdr:rowOff>
    </xdr:from>
    <xdr:to>
      <xdr:col>36</xdr:col>
      <xdr:colOff>165100</xdr:colOff>
      <xdr:row>57</xdr:row>
      <xdr:rowOff>167708</xdr:rowOff>
    </xdr:to>
    <xdr:sp macro="" textlink="">
      <xdr:nvSpPr>
        <xdr:cNvPr id="380" name="楕円 379"/>
        <xdr:cNvSpPr/>
      </xdr:nvSpPr>
      <xdr:spPr>
        <a:xfrm>
          <a:off x="6921500" y="98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158835</xdr:rowOff>
    </xdr:from>
    <xdr:ext cx="534377" cy="259045"/>
    <xdr:sp macro="" textlink="">
      <xdr:nvSpPr>
        <xdr:cNvPr id="381" name="テキスト ボックス 380"/>
        <xdr:cNvSpPr txBox="1"/>
      </xdr:nvSpPr>
      <xdr:spPr>
        <a:xfrm>
          <a:off x="6705111" y="993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43808</xdr:rowOff>
    </xdr:from>
    <xdr:to>
      <xdr:col>55</xdr:col>
      <xdr:colOff>0</xdr:colOff>
      <xdr:row>78</xdr:row>
      <xdr:rowOff>57786</xdr:rowOff>
    </xdr:to>
    <xdr:cxnSp macro="">
      <xdr:nvCxnSpPr>
        <xdr:cNvPr id="412" name="直線コネクタ 411"/>
        <xdr:cNvCxnSpPr/>
      </xdr:nvCxnSpPr>
      <xdr:spPr>
        <a:xfrm>
          <a:off x="9639300" y="13416908"/>
          <a:ext cx="8382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3" name="商工費平均値テキスト"/>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138993</xdr:rowOff>
    </xdr:from>
    <xdr:to>
      <xdr:col>50</xdr:col>
      <xdr:colOff>114300</xdr:colOff>
      <xdr:row>78</xdr:row>
      <xdr:rowOff>43808</xdr:rowOff>
    </xdr:to>
    <xdr:cxnSp macro="">
      <xdr:nvCxnSpPr>
        <xdr:cNvPr id="415" name="直線コネクタ 414"/>
        <xdr:cNvCxnSpPr/>
      </xdr:nvCxnSpPr>
      <xdr:spPr>
        <a:xfrm>
          <a:off x="8750300" y="13340643"/>
          <a:ext cx="889000" cy="7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7" name="テキスト ボックス 416"/>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136641</xdr:rowOff>
    </xdr:from>
    <xdr:to>
      <xdr:col>45</xdr:col>
      <xdr:colOff>177800</xdr:colOff>
      <xdr:row>77</xdr:row>
      <xdr:rowOff>138993</xdr:rowOff>
    </xdr:to>
    <xdr:cxnSp macro="">
      <xdr:nvCxnSpPr>
        <xdr:cNvPr id="418" name="直線コネクタ 417"/>
        <xdr:cNvCxnSpPr/>
      </xdr:nvCxnSpPr>
      <xdr:spPr>
        <a:xfrm>
          <a:off x="7861300" y="13338291"/>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86997</xdr:rowOff>
    </xdr:from>
    <xdr:ext cx="534377" cy="259045"/>
    <xdr:sp macro="" textlink="">
      <xdr:nvSpPr>
        <xdr:cNvPr id="420" name="テキスト ボックス 419"/>
        <xdr:cNvSpPr txBox="1"/>
      </xdr:nvSpPr>
      <xdr:spPr>
        <a:xfrm>
          <a:off x="8483111" y="134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93512</xdr:rowOff>
    </xdr:from>
    <xdr:to>
      <xdr:col>41</xdr:col>
      <xdr:colOff>50800</xdr:colOff>
      <xdr:row>77</xdr:row>
      <xdr:rowOff>136641</xdr:rowOff>
    </xdr:to>
    <xdr:cxnSp macro="">
      <xdr:nvCxnSpPr>
        <xdr:cNvPr id="421" name="直線コネクタ 420"/>
        <xdr:cNvCxnSpPr/>
      </xdr:nvCxnSpPr>
      <xdr:spPr>
        <a:xfrm>
          <a:off x="6972300" y="13295162"/>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29118</xdr:rowOff>
    </xdr:from>
    <xdr:ext cx="534377" cy="259045"/>
    <xdr:sp macro="" textlink="">
      <xdr:nvSpPr>
        <xdr:cNvPr id="423" name="テキスト ボックス 422"/>
        <xdr:cNvSpPr txBox="1"/>
      </xdr:nvSpPr>
      <xdr:spPr>
        <a:xfrm>
          <a:off x="7594111" y="1340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97666</xdr:rowOff>
    </xdr:from>
    <xdr:ext cx="534377" cy="259045"/>
    <xdr:sp macro="" textlink="">
      <xdr:nvSpPr>
        <xdr:cNvPr id="425" name="テキスト ボックス 424"/>
        <xdr:cNvSpPr txBox="1"/>
      </xdr:nvSpPr>
      <xdr:spPr>
        <a:xfrm>
          <a:off x="6705111" y="134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6986</xdr:rowOff>
    </xdr:from>
    <xdr:to>
      <xdr:col>55</xdr:col>
      <xdr:colOff>50800</xdr:colOff>
      <xdr:row>78</xdr:row>
      <xdr:rowOff>108586</xdr:rowOff>
    </xdr:to>
    <xdr:sp macro="" textlink="">
      <xdr:nvSpPr>
        <xdr:cNvPr id="431" name="楕円 430"/>
        <xdr:cNvSpPr/>
      </xdr:nvSpPr>
      <xdr:spPr>
        <a:xfrm>
          <a:off x="10426700" y="133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156863</xdr:rowOff>
    </xdr:from>
    <xdr:ext cx="534377" cy="259045"/>
    <xdr:sp macro="" textlink="">
      <xdr:nvSpPr>
        <xdr:cNvPr id="432" name="商工費該当値テキスト"/>
        <xdr:cNvSpPr txBox="1"/>
      </xdr:nvSpPr>
      <xdr:spPr>
        <a:xfrm>
          <a:off x="10528300" y="133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164458</xdr:rowOff>
    </xdr:from>
    <xdr:to>
      <xdr:col>50</xdr:col>
      <xdr:colOff>165100</xdr:colOff>
      <xdr:row>78</xdr:row>
      <xdr:rowOff>94608</xdr:rowOff>
    </xdr:to>
    <xdr:sp macro="" textlink="">
      <xdr:nvSpPr>
        <xdr:cNvPr id="433" name="楕円 432"/>
        <xdr:cNvSpPr/>
      </xdr:nvSpPr>
      <xdr:spPr>
        <a:xfrm>
          <a:off x="9588500" y="1336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85735</xdr:rowOff>
    </xdr:from>
    <xdr:ext cx="534377" cy="259045"/>
    <xdr:sp macro="" textlink="">
      <xdr:nvSpPr>
        <xdr:cNvPr id="434" name="テキスト ボックス 433"/>
        <xdr:cNvSpPr txBox="1"/>
      </xdr:nvSpPr>
      <xdr:spPr>
        <a:xfrm>
          <a:off x="9372111" y="1345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88193</xdr:rowOff>
    </xdr:from>
    <xdr:to>
      <xdr:col>46</xdr:col>
      <xdr:colOff>38100</xdr:colOff>
      <xdr:row>78</xdr:row>
      <xdr:rowOff>18343</xdr:rowOff>
    </xdr:to>
    <xdr:sp macro="" textlink="">
      <xdr:nvSpPr>
        <xdr:cNvPr id="435" name="楕円 434"/>
        <xdr:cNvSpPr/>
      </xdr:nvSpPr>
      <xdr:spPr>
        <a:xfrm>
          <a:off x="8699500" y="1328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34870</xdr:rowOff>
    </xdr:from>
    <xdr:ext cx="534377" cy="259045"/>
    <xdr:sp macro="" textlink="">
      <xdr:nvSpPr>
        <xdr:cNvPr id="436" name="テキスト ボックス 435"/>
        <xdr:cNvSpPr txBox="1"/>
      </xdr:nvSpPr>
      <xdr:spPr>
        <a:xfrm>
          <a:off x="8483111" y="1306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85841</xdr:rowOff>
    </xdr:from>
    <xdr:to>
      <xdr:col>41</xdr:col>
      <xdr:colOff>101600</xdr:colOff>
      <xdr:row>78</xdr:row>
      <xdr:rowOff>15991</xdr:rowOff>
    </xdr:to>
    <xdr:sp macro="" textlink="">
      <xdr:nvSpPr>
        <xdr:cNvPr id="437" name="楕円 436"/>
        <xdr:cNvSpPr/>
      </xdr:nvSpPr>
      <xdr:spPr>
        <a:xfrm>
          <a:off x="7810500" y="132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32518</xdr:rowOff>
    </xdr:from>
    <xdr:ext cx="534377" cy="259045"/>
    <xdr:sp macro="" textlink="">
      <xdr:nvSpPr>
        <xdr:cNvPr id="438" name="テキスト ボックス 437"/>
        <xdr:cNvSpPr txBox="1"/>
      </xdr:nvSpPr>
      <xdr:spPr>
        <a:xfrm>
          <a:off x="7594111" y="1306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42712</xdr:rowOff>
    </xdr:from>
    <xdr:to>
      <xdr:col>36</xdr:col>
      <xdr:colOff>165100</xdr:colOff>
      <xdr:row>77</xdr:row>
      <xdr:rowOff>144312</xdr:rowOff>
    </xdr:to>
    <xdr:sp macro="" textlink="">
      <xdr:nvSpPr>
        <xdr:cNvPr id="439" name="楕円 438"/>
        <xdr:cNvSpPr/>
      </xdr:nvSpPr>
      <xdr:spPr>
        <a:xfrm>
          <a:off x="6921500" y="132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160839</xdr:rowOff>
    </xdr:from>
    <xdr:ext cx="534377" cy="259045"/>
    <xdr:sp macro="" textlink="">
      <xdr:nvSpPr>
        <xdr:cNvPr id="440" name="テキスト ボックス 439"/>
        <xdr:cNvSpPr txBox="1"/>
      </xdr:nvSpPr>
      <xdr:spPr>
        <a:xfrm>
          <a:off x="6705111" y="130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28448</xdr:rowOff>
    </xdr:from>
    <xdr:to>
      <xdr:col>55</xdr:col>
      <xdr:colOff>0</xdr:colOff>
      <xdr:row>97</xdr:row>
      <xdr:rowOff>48479</xdr:rowOff>
    </xdr:to>
    <xdr:cxnSp macro="">
      <xdr:nvCxnSpPr>
        <xdr:cNvPr id="467" name="直線コネクタ 466"/>
        <xdr:cNvCxnSpPr/>
      </xdr:nvCxnSpPr>
      <xdr:spPr>
        <a:xfrm flipV="1">
          <a:off x="9639300" y="16659098"/>
          <a:ext cx="838200" cy="2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68778</xdr:rowOff>
    </xdr:from>
    <xdr:ext cx="534377" cy="259045"/>
    <xdr:sp macro="" textlink="">
      <xdr:nvSpPr>
        <xdr:cNvPr id="468" name="土木費平均値テキスト"/>
        <xdr:cNvSpPr txBox="1"/>
      </xdr:nvSpPr>
      <xdr:spPr>
        <a:xfrm>
          <a:off x="10528300" y="1669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45036</xdr:rowOff>
    </xdr:from>
    <xdr:to>
      <xdr:col>50</xdr:col>
      <xdr:colOff>114300</xdr:colOff>
      <xdr:row>97</xdr:row>
      <xdr:rowOff>48479</xdr:rowOff>
    </xdr:to>
    <xdr:cxnSp macro="">
      <xdr:nvCxnSpPr>
        <xdr:cNvPr id="470" name="直線コネクタ 469"/>
        <xdr:cNvCxnSpPr/>
      </xdr:nvCxnSpPr>
      <xdr:spPr>
        <a:xfrm>
          <a:off x="8750300" y="16675686"/>
          <a:ext cx="8890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8269</xdr:rowOff>
    </xdr:from>
    <xdr:ext cx="534377" cy="259045"/>
    <xdr:sp macro="" textlink="">
      <xdr:nvSpPr>
        <xdr:cNvPr id="472" name="テキスト ボックス 471"/>
        <xdr:cNvSpPr txBox="1"/>
      </xdr:nvSpPr>
      <xdr:spPr>
        <a:xfrm>
          <a:off x="9372111" y="168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45036</xdr:rowOff>
    </xdr:from>
    <xdr:to>
      <xdr:col>45</xdr:col>
      <xdr:colOff>177800</xdr:colOff>
      <xdr:row>97</xdr:row>
      <xdr:rowOff>77736</xdr:rowOff>
    </xdr:to>
    <xdr:cxnSp macro="">
      <xdr:nvCxnSpPr>
        <xdr:cNvPr id="473" name="直線コネクタ 472"/>
        <xdr:cNvCxnSpPr/>
      </xdr:nvCxnSpPr>
      <xdr:spPr>
        <a:xfrm flipV="1">
          <a:off x="7861300" y="16675686"/>
          <a:ext cx="889000" cy="3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17144</xdr:rowOff>
    </xdr:from>
    <xdr:ext cx="534377" cy="259045"/>
    <xdr:sp macro="" textlink="">
      <xdr:nvSpPr>
        <xdr:cNvPr id="475" name="テキスト ボックス 474"/>
        <xdr:cNvSpPr txBox="1"/>
      </xdr:nvSpPr>
      <xdr:spPr>
        <a:xfrm>
          <a:off x="8483111" y="168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38116</xdr:rowOff>
    </xdr:from>
    <xdr:to>
      <xdr:col>41</xdr:col>
      <xdr:colOff>50800</xdr:colOff>
      <xdr:row>97</xdr:row>
      <xdr:rowOff>77736</xdr:rowOff>
    </xdr:to>
    <xdr:cxnSp macro="">
      <xdr:nvCxnSpPr>
        <xdr:cNvPr id="476" name="直線コネクタ 475"/>
        <xdr:cNvCxnSpPr/>
      </xdr:nvCxnSpPr>
      <xdr:spPr>
        <a:xfrm>
          <a:off x="6972300" y="16668766"/>
          <a:ext cx="889000" cy="3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30709</xdr:rowOff>
    </xdr:from>
    <xdr:ext cx="534377" cy="259045"/>
    <xdr:sp macro="" textlink="">
      <xdr:nvSpPr>
        <xdr:cNvPr id="478" name="テキスト ボックス 477"/>
        <xdr:cNvSpPr txBox="1"/>
      </xdr:nvSpPr>
      <xdr:spPr>
        <a:xfrm>
          <a:off x="7594111" y="1683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1298</xdr:rowOff>
    </xdr:from>
    <xdr:ext cx="534377" cy="259045"/>
    <xdr:sp macro="" textlink="">
      <xdr:nvSpPr>
        <xdr:cNvPr id="480" name="テキスト ボックス 479"/>
        <xdr:cNvSpPr txBox="1"/>
      </xdr:nvSpPr>
      <xdr:spPr>
        <a:xfrm>
          <a:off x="6705111" y="168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149098</xdr:rowOff>
    </xdr:from>
    <xdr:to>
      <xdr:col>55</xdr:col>
      <xdr:colOff>50800</xdr:colOff>
      <xdr:row>97</xdr:row>
      <xdr:rowOff>79248</xdr:rowOff>
    </xdr:to>
    <xdr:sp macro="" textlink="">
      <xdr:nvSpPr>
        <xdr:cNvPr id="486" name="楕円 485"/>
        <xdr:cNvSpPr/>
      </xdr:nvSpPr>
      <xdr:spPr>
        <a:xfrm>
          <a:off x="10426700" y="166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525</xdr:rowOff>
    </xdr:from>
    <xdr:ext cx="599010" cy="259045"/>
    <xdr:sp macro="" textlink="">
      <xdr:nvSpPr>
        <xdr:cNvPr id="487" name="土木費該当値テキスト"/>
        <xdr:cNvSpPr txBox="1"/>
      </xdr:nvSpPr>
      <xdr:spPr>
        <a:xfrm>
          <a:off x="10528300" y="1645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169129</xdr:rowOff>
    </xdr:from>
    <xdr:to>
      <xdr:col>50</xdr:col>
      <xdr:colOff>165100</xdr:colOff>
      <xdr:row>97</xdr:row>
      <xdr:rowOff>99279</xdr:rowOff>
    </xdr:to>
    <xdr:sp macro="" textlink="">
      <xdr:nvSpPr>
        <xdr:cNvPr id="488" name="楕円 487"/>
        <xdr:cNvSpPr/>
      </xdr:nvSpPr>
      <xdr:spPr>
        <a:xfrm>
          <a:off x="9588500" y="1662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115806</xdr:rowOff>
    </xdr:from>
    <xdr:ext cx="599010" cy="259045"/>
    <xdr:sp macro="" textlink="">
      <xdr:nvSpPr>
        <xdr:cNvPr id="489" name="テキスト ボックス 488"/>
        <xdr:cNvSpPr txBox="1"/>
      </xdr:nvSpPr>
      <xdr:spPr>
        <a:xfrm>
          <a:off x="9339795" y="164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165686</xdr:rowOff>
    </xdr:from>
    <xdr:to>
      <xdr:col>46</xdr:col>
      <xdr:colOff>38100</xdr:colOff>
      <xdr:row>97</xdr:row>
      <xdr:rowOff>95836</xdr:rowOff>
    </xdr:to>
    <xdr:sp macro="" textlink="">
      <xdr:nvSpPr>
        <xdr:cNvPr id="490" name="楕円 489"/>
        <xdr:cNvSpPr/>
      </xdr:nvSpPr>
      <xdr:spPr>
        <a:xfrm>
          <a:off x="8699500" y="1662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112363</xdr:rowOff>
    </xdr:from>
    <xdr:ext cx="599010" cy="259045"/>
    <xdr:sp macro="" textlink="">
      <xdr:nvSpPr>
        <xdr:cNvPr id="491" name="テキスト ボックス 490"/>
        <xdr:cNvSpPr txBox="1"/>
      </xdr:nvSpPr>
      <xdr:spPr>
        <a:xfrm>
          <a:off x="8450795" y="1640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26936</xdr:rowOff>
    </xdr:from>
    <xdr:to>
      <xdr:col>41</xdr:col>
      <xdr:colOff>101600</xdr:colOff>
      <xdr:row>97</xdr:row>
      <xdr:rowOff>128536</xdr:rowOff>
    </xdr:to>
    <xdr:sp macro="" textlink="">
      <xdr:nvSpPr>
        <xdr:cNvPr id="492" name="楕円 491"/>
        <xdr:cNvSpPr/>
      </xdr:nvSpPr>
      <xdr:spPr>
        <a:xfrm>
          <a:off x="7810500" y="166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145063</xdr:rowOff>
    </xdr:from>
    <xdr:ext cx="599010" cy="259045"/>
    <xdr:sp macro="" textlink="">
      <xdr:nvSpPr>
        <xdr:cNvPr id="493" name="テキスト ボックス 492"/>
        <xdr:cNvSpPr txBox="1"/>
      </xdr:nvSpPr>
      <xdr:spPr>
        <a:xfrm>
          <a:off x="7561795" y="1643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158766</xdr:rowOff>
    </xdr:from>
    <xdr:to>
      <xdr:col>36</xdr:col>
      <xdr:colOff>165100</xdr:colOff>
      <xdr:row>97</xdr:row>
      <xdr:rowOff>88916</xdr:rowOff>
    </xdr:to>
    <xdr:sp macro="" textlink="">
      <xdr:nvSpPr>
        <xdr:cNvPr id="494" name="楕円 493"/>
        <xdr:cNvSpPr/>
      </xdr:nvSpPr>
      <xdr:spPr>
        <a:xfrm>
          <a:off x="6921500" y="1661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105443</xdr:rowOff>
    </xdr:from>
    <xdr:ext cx="599010" cy="259045"/>
    <xdr:sp macro="" textlink="">
      <xdr:nvSpPr>
        <xdr:cNvPr id="495" name="テキスト ボックス 494"/>
        <xdr:cNvSpPr txBox="1"/>
      </xdr:nvSpPr>
      <xdr:spPr>
        <a:xfrm>
          <a:off x="6672795" y="1639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59821</xdr:rowOff>
    </xdr:from>
    <xdr:to>
      <xdr:col>85</xdr:col>
      <xdr:colOff>126364</xdr:colOff>
      <xdr:row>38</xdr:row>
      <xdr:rowOff>88233</xdr:rowOff>
    </xdr:to>
    <xdr:cxnSp macro="">
      <xdr:nvCxnSpPr>
        <xdr:cNvPr id="521" name="直線コネクタ 520"/>
        <xdr:cNvCxnSpPr/>
      </xdr:nvCxnSpPr>
      <xdr:spPr>
        <a:xfrm flipV="1">
          <a:off x="16317595" y="5546221"/>
          <a:ext cx="1269" cy="1057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92060</xdr:rowOff>
    </xdr:from>
    <xdr:ext cx="534377" cy="259045"/>
    <xdr:sp macro="" textlink="">
      <xdr:nvSpPr>
        <xdr:cNvPr id="522" name="消防費最小値テキスト"/>
        <xdr:cNvSpPr txBox="1"/>
      </xdr:nvSpPr>
      <xdr:spPr>
        <a:xfrm>
          <a:off x="16370300" y="660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88233</xdr:rowOff>
    </xdr:from>
    <xdr:to>
      <xdr:col>86</xdr:col>
      <xdr:colOff>25400</xdr:colOff>
      <xdr:row>38</xdr:row>
      <xdr:rowOff>88233</xdr:rowOff>
    </xdr:to>
    <xdr:cxnSp macro="">
      <xdr:nvCxnSpPr>
        <xdr:cNvPr id="523" name="直線コネクタ 522"/>
        <xdr:cNvCxnSpPr/>
      </xdr:nvCxnSpPr>
      <xdr:spPr>
        <a:xfrm>
          <a:off x="16230600" y="660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6498</xdr:rowOff>
    </xdr:from>
    <xdr:ext cx="599010" cy="259045"/>
    <xdr:sp macro="" textlink="">
      <xdr:nvSpPr>
        <xdr:cNvPr id="524" name="消防費最大値テキスト"/>
        <xdr:cNvSpPr txBox="1"/>
      </xdr:nvSpPr>
      <xdr:spPr>
        <a:xfrm>
          <a:off x="16370300" y="532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59821</xdr:rowOff>
    </xdr:from>
    <xdr:to>
      <xdr:col>86</xdr:col>
      <xdr:colOff>25400</xdr:colOff>
      <xdr:row>32</xdr:row>
      <xdr:rowOff>59821</xdr:rowOff>
    </xdr:to>
    <xdr:cxnSp macro="">
      <xdr:nvCxnSpPr>
        <xdr:cNvPr id="525" name="直線コネクタ 524"/>
        <xdr:cNvCxnSpPr/>
      </xdr:nvCxnSpPr>
      <xdr:spPr>
        <a:xfrm>
          <a:off x="16230600" y="5546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1506</xdr:rowOff>
    </xdr:from>
    <xdr:to>
      <xdr:col>85</xdr:col>
      <xdr:colOff>127000</xdr:colOff>
      <xdr:row>36</xdr:row>
      <xdr:rowOff>37080</xdr:rowOff>
    </xdr:to>
    <xdr:cxnSp macro="">
      <xdr:nvCxnSpPr>
        <xdr:cNvPr id="526" name="直線コネクタ 525"/>
        <xdr:cNvCxnSpPr/>
      </xdr:nvCxnSpPr>
      <xdr:spPr>
        <a:xfrm>
          <a:off x="15481300" y="6002256"/>
          <a:ext cx="838200" cy="20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116977</xdr:rowOff>
    </xdr:from>
    <xdr:ext cx="534377" cy="259045"/>
    <xdr:sp macro="" textlink="">
      <xdr:nvSpPr>
        <xdr:cNvPr id="527" name="消防費平均値テキスト"/>
        <xdr:cNvSpPr txBox="1"/>
      </xdr:nvSpPr>
      <xdr:spPr>
        <a:xfrm>
          <a:off x="16370300" y="628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138550</xdr:rowOff>
    </xdr:from>
    <xdr:to>
      <xdr:col>85</xdr:col>
      <xdr:colOff>177800</xdr:colOff>
      <xdr:row>37</xdr:row>
      <xdr:rowOff>68700</xdr:rowOff>
    </xdr:to>
    <xdr:sp macro="" textlink="">
      <xdr:nvSpPr>
        <xdr:cNvPr id="528" name="フローチャート: 判断 527"/>
        <xdr:cNvSpPr/>
      </xdr:nvSpPr>
      <xdr:spPr>
        <a:xfrm>
          <a:off x="162687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1506</xdr:rowOff>
    </xdr:from>
    <xdr:to>
      <xdr:col>81</xdr:col>
      <xdr:colOff>50800</xdr:colOff>
      <xdr:row>36</xdr:row>
      <xdr:rowOff>157879</xdr:rowOff>
    </xdr:to>
    <xdr:cxnSp macro="">
      <xdr:nvCxnSpPr>
        <xdr:cNvPr id="529" name="直線コネクタ 528"/>
        <xdr:cNvCxnSpPr/>
      </xdr:nvCxnSpPr>
      <xdr:spPr>
        <a:xfrm flipV="1">
          <a:off x="14592300" y="6002256"/>
          <a:ext cx="889000" cy="3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3937</xdr:rowOff>
    </xdr:from>
    <xdr:to>
      <xdr:col>81</xdr:col>
      <xdr:colOff>101600</xdr:colOff>
      <xdr:row>37</xdr:row>
      <xdr:rowOff>105537</xdr:rowOff>
    </xdr:to>
    <xdr:sp macro="" textlink="">
      <xdr:nvSpPr>
        <xdr:cNvPr id="530" name="フローチャート: 判断 529"/>
        <xdr:cNvSpPr/>
      </xdr:nvSpPr>
      <xdr:spPr>
        <a:xfrm>
          <a:off x="1543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96664</xdr:rowOff>
    </xdr:from>
    <xdr:ext cx="534377" cy="259045"/>
    <xdr:sp macro="" textlink="">
      <xdr:nvSpPr>
        <xdr:cNvPr id="531" name="テキスト ボックス 530"/>
        <xdr:cNvSpPr txBox="1"/>
      </xdr:nvSpPr>
      <xdr:spPr>
        <a:xfrm>
          <a:off x="15214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139885</xdr:rowOff>
    </xdr:from>
    <xdr:to>
      <xdr:col>76</xdr:col>
      <xdr:colOff>114300</xdr:colOff>
      <xdr:row>36</xdr:row>
      <xdr:rowOff>157879</xdr:rowOff>
    </xdr:to>
    <xdr:cxnSp macro="">
      <xdr:nvCxnSpPr>
        <xdr:cNvPr id="532" name="直線コネクタ 531"/>
        <xdr:cNvCxnSpPr/>
      </xdr:nvCxnSpPr>
      <xdr:spPr>
        <a:xfrm>
          <a:off x="13703300" y="5283385"/>
          <a:ext cx="889000" cy="104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160887</xdr:rowOff>
    </xdr:from>
    <xdr:to>
      <xdr:col>76</xdr:col>
      <xdr:colOff>165100</xdr:colOff>
      <xdr:row>37</xdr:row>
      <xdr:rowOff>91037</xdr:rowOff>
    </xdr:to>
    <xdr:sp macro="" textlink="">
      <xdr:nvSpPr>
        <xdr:cNvPr id="533" name="フローチャート: 判断 532"/>
        <xdr:cNvSpPr/>
      </xdr:nvSpPr>
      <xdr:spPr>
        <a:xfrm>
          <a:off x="14541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82164</xdr:rowOff>
    </xdr:from>
    <xdr:ext cx="534377" cy="259045"/>
    <xdr:sp macro="" textlink="">
      <xdr:nvSpPr>
        <xdr:cNvPr id="534" name="テキスト ボックス 533"/>
        <xdr:cNvSpPr txBox="1"/>
      </xdr:nvSpPr>
      <xdr:spPr>
        <a:xfrm>
          <a:off x="14325111" y="642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139885</xdr:rowOff>
    </xdr:from>
    <xdr:to>
      <xdr:col>71</xdr:col>
      <xdr:colOff>177800</xdr:colOff>
      <xdr:row>35</xdr:row>
      <xdr:rowOff>4075</xdr:rowOff>
    </xdr:to>
    <xdr:cxnSp macro="">
      <xdr:nvCxnSpPr>
        <xdr:cNvPr id="535" name="直線コネクタ 534"/>
        <xdr:cNvCxnSpPr/>
      </xdr:nvCxnSpPr>
      <xdr:spPr>
        <a:xfrm flipV="1">
          <a:off x="12814300" y="5283385"/>
          <a:ext cx="889000" cy="72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27167</xdr:rowOff>
    </xdr:from>
    <xdr:to>
      <xdr:col>72</xdr:col>
      <xdr:colOff>38100</xdr:colOff>
      <xdr:row>37</xdr:row>
      <xdr:rowOff>128767</xdr:rowOff>
    </xdr:to>
    <xdr:sp macro="" textlink="">
      <xdr:nvSpPr>
        <xdr:cNvPr id="536" name="フローチャート: 判断 535"/>
        <xdr:cNvSpPr/>
      </xdr:nvSpPr>
      <xdr:spPr>
        <a:xfrm>
          <a:off x="136525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119894</xdr:rowOff>
    </xdr:from>
    <xdr:ext cx="534377" cy="259045"/>
    <xdr:sp macro="" textlink="">
      <xdr:nvSpPr>
        <xdr:cNvPr id="537" name="テキスト ボックス 536"/>
        <xdr:cNvSpPr txBox="1"/>
      </xdr:nvSpPr>
      <xdr:spPr>
        <a:xfrm>
          <a:off x="13436111" y="646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19460</xdr:rowOff>
    </xdr:from>
    <xdr:to>
      <xdr:col>67</xdr:col>
      <xdr:colOff>101600</xdr:colOff>
      <xdr:row>37</xdr:row>
      <xdr:rowOff>121060</xdr:rowOff>
    </xdr:to>
    <xdr:sp macro="" textlink="">
      <xdr:nvSpPr>
        <xdr:cNvPr id="538" name="フローチャート: 判断 537"/>
        <xdr:cNvSpPr/>
      </xdr:nvSpPr>
      <xdr:spPr>
        <a:xfrm>
          <a:off x="12763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112187</xdr:rowOff>
    </xdr:from>
    <xdr:ext cx="534377" cy="259045"/>
    <xdr:sp macro="" textlink="">
      <xdr:nvSpPr>
        <xdr:cNvPr id="539" name="テキスト ボックス 538"/>
        <xdr:cNvSpPr txBox="1"/>
      </xdr:nvSpPr>
      <xdr:spPr>
        <a:xfrm>
          <a:off x="12547111" y="64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157730</xdr:rowOff>
    </xdr:from>
    <xdr:to>
      <xdr:col>85</xdr:col>
      <xdr:colOff>177800</xdr:colOff>
      <xdr:row>36</xdr:row>
      <xdr:rowOff>87880</xdr:rowOff>
    </xdr:to>
    <xdr:sp macro="" textlink="">
      <xdr:nvSpPr>
        <xdr:cNvPr id="545" name="楕円 544"/>
        <xdr:cNvSpPr/>
      </xdr:nvSpPr>
      <xdr:spPr>
        <a:xfrm>
          <a:off x="16268700" y="615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9157</xdr:rowOff>
    </xdr:from>
    <xdr:ext cx="534377" cy="259045"/>
    <xdr:sp macro="" textlink="">
      <xdr:nvSpPr>
        <xdr:cNvPr id="546" name="消防費該当値テキスト"/>
        <xdr:cNvSpPr txBox="1"/>
      </xdr:nvSpPr>
      <xdr:spPr>
        <a:xfrm>
          <a:off x="16370300" y="600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122156</xdr:rowOff>
    </xdr:from>
    <xdr:to>
      <xdr:col>81</xdr:col>
      <xdr:colOff>101600</xdr:colOff>
      <xdr:row>35</xdr:row>
      <xdr:rowOff>52306</xdr:rowOff>
    </xdr:to>
    <xdr:sp macro="" textlink="">
      <xdr:nvSpPr>
        <xdr:cNvPr id="547" name="楕円 546"/>
        <xdr:cNvSpPr/>
      </xdr:nvSpPr>
      <xdr:spPr>
        <a:xfrm>
          <a:off x="15430500" y="59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68833</xdr:rowOff>
    </xdr:from>
    <xdr:ext cx="534377" cy="259045"/>
    <xdr:sp macro="" textlink="">
      <xdr:nvSpPr>
        <xdr:cNvPr id="548" name="テキスト ボックス 547"/>
        <xdr:cNvSpPr txBox="1"/>
      </xdr:nvSpPr>
      <xdr:spPr>
        <a:xfrm>
          <a:off x="15214111" y="572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107079</xdr:rowOff>
    </xdr:from>
    <xdr:to>
      <xdr:col>76</xdr:col>
      <xdr:colOff>165100</xdr:colOff>
      <xdr:row>37</xdr:row>
      <xdr:rowOff>37229</xdr:rowOff>
    </xdr:to>
    <xdr:sp macro="" textlink="">
      <xdr:nvSpPr>
        <xdr:cNvPr id="549" name="楕円 548"/>
        <xdr:cNvSpPr/>
      </xdr:nvSpPr>
      <xdr:spPr>
        <a:xfrm>
          <a:off x="14541500" y="62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53756</xdr:rowOff>
    </xdr:from>
    <xdr:ext cx="534377" cy="259045"/>
    <xdr:sp macro="" textlink="">
      <xdr:nvSpPr>
        <xdr:cNvPr id="550" name="テキスト ボックス 549"/>
        <xdr:cNvSpPr txBox="1"/>
      </xdr:nvSpPr>
      <xdr:spPr>
        <a:xfrm>
          <a:off x="14325111" y="60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89085</xdr:rowOff>
    </xdr:from>
    <xdr:to>
      <xdr:col>72</xdr:col>
      <xdr:colOff>38100</xdr:colOff>
      <xdr:row>31</xdr:row>
      <xdr:rowOff>19235</xdr:rowOff>
    </xdr:to>
    <xdr:sp macro="" textlink="">
      <xdr:nvSpPr>
        <xdr:cNvPr id="551" name="楕円 550"/>
        <xdr:cNvSpPr/>
      </xdr:nvSpPr>
      <xdr:spPr>
        <a:xfrm>
          <a:off x="13652500" y="52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35762</xdr:rowOff>
    </xdr:from>
    <xdr:ext cx="599010" cy="259045"/>
    <xdr:sp macro="" textlink="">
      <xdr:nvSpPr>
        <xdr:cNvPr id="552" name="テキスト ボックス 551"/>
        <xdr:cNvSpPr txBox="1"/>
      </xdr:nvSpPr>
      <xdr:spPr>
        <a:xfrm>
          <a:off x="13403795" y="500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124725</xdr:rowOff>
    </xdr:from>
    <xdr:to>
      <xdr:col>67</xdr:col>
      <xdr:colOff>101600</xdr:colOff>
      <xdr:row>35</xdr:row>
      <xdr:rowOff>54875</xdr:rowOff>
    </xdr:to>
    <xdr:sp macro="" textlink="">
      <xdr:nvSpPr>
        <xdr:cNvPr id="553" name="楕円 552"/>
        <xdr:cNvSpPr/>
      </xdr:nvSpPr>
      <xdr:spPr>
        <a:xfrm>
          <a:off x="12763500" y="59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71402</xdr:rowOff>
    </xdr:from>
    <xdr:ext cx="534377" cy="259045"/>
    <xdr:sp macro="" textlink="">
      <xdr:nvSpPr>
        <xdr:cNvPr id="554" name="テキスト ボックス 553"/>
        <xdr:cNvSpPr txBox="1"/>
      </xdr:nvSpPr>
      <xdr:spPr>
        <a:xfrm>
          <a:off x="12547111" y="57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1" name="直線コネクタ 580"/>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2"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3" name="直線コネクタ 582"/>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4"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5" name="直線コネクタ 584"/>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104529</xdr:rowOff>
    </xdr:from>
    <xdr:to>
      <xdr:col>85</xdr:col>
      <xdr:colOff>127000</xdr:colOff>
      <xdr:row>56</xdr:row>
      <xdr:rowOff>29602</xdr:rowOff>
    </xdr:to>
    <xdr:cxnSp macro="">
      <xdr:nvCxnSpPr>
        <xdr:cNvPr id="586" name="直線コネクタ 585"/>
        <xdr:cNvCxnSpPr/>
      </xdr:nvCxnSpPr>
      <xdr:spPr>
        <a:xfrm flipV="1">
          <a:off x="15481300" y="9534279"/>
          <a:ext cx="838200" cy="9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51303</xdr:rowOff>
    </xdr:from>
    <xdr:ext cx="534377" cy="259045"/>
    <xdr:sp macro="" textlink="">
      <xdr:nvSpPr>
        <xdr:cNvPr id="587" name="教育費平均値テキスト"/>
        <xdr:cNvSpPr txBox="1"/>
      </xdr:nvSpPr>
      <xdr:spPr>
        <a:xfrm>
          <a:off x="16370300" y="9652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8" name="フローチャート: 判断 587"/>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160133</xdr:rowOff>
    </xdr:from>
    <xdr:to>
      <xdr:col>81</xdr:col>
      <xdr:colOff>50800</xdr:colOff>
      <xdr:row>56</xdr:row>
      <xdr:rowOff>29602</xdr:rowOff>
    </xdr:to>
    <xdr:cxnSp macro="">
      <xdr:nvCxnSpPr>
        <xdr:cNvPr id="589" name="直線コネクタ 588"/>
        <xdr:cNvCxnSpPr/>
      </xdr:nvCxnSpPr>
      <xdr:spPr>
        <a:xfrm>
          <a:off x="14592300" y="9589883"/>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0" name="フローチャート: 判断 589"/>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125457</xdr:rowOff>
    </xdr:from>
    <xdr:ext cx="534377" cy="259045"/>
    <xdr:sp macro="" textlink="">
      <xdr:nvSpPr>
        <xdr:cNvPr id="591" name="テキスト ボックス 590"/>
        <xdr:cNvSpPr txBox="1"/>
      </xdr:nvSpPr>
      <xdr:spPr>
        <a:xfrm>
          <a:off x="15214111" y="989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160133</xdr:rowOff>
    </xdr:from>
    <xdr:to>
      <xdr:col>76</xdr:col>
      <xdr:colOff>114300</xdr:colOff>
      <xdr:row>56</xdr:row>
      <xdr:rowOff>99455</xdr:rowOff>
    </xdr:to>
    <xdr:cxnSp macro="">
      <xdr:nvCxnSpPr>
        <xdr:cNvPr id="592" name="直線コネクタ 591"/>
        <xdr:cNvCxnSpPr/>
      </xdr:nvCxnSpPr>
      <xdr:spPr>
        <a:xfrm flipV="1">
          <a:off x="13703300" y="9589883"/>
          <a:ext cx="889000" cy="1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3" name="フローチャート: 判断 592"/>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170045</xdr:rowOff>
    </xdr:from>
    <xdr:ext cx="534377" cy="259045"/>
    <xdr:sp macro="" textlink="">
      <xdr:nvSpPr>
        <xdr:cNvPr id="594" name="テキスト ボックス 593"/>
        <xdr:cNvSpPr txBox="1"/>
      </xdr:nvSpPr>
      <xdr:spPr>
        <a:xfrm>
          <a:off x="14325111"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144054</xdr:rowOff>
    </xdr:from>
    <xdr:to>
      <xdr:col>71</xdr:col>
      <xdr:colOff>177800</xdr:colOff>
      <xdr:row>56</xdr:row>
      <xdr:rowOff>99455</xdr:rowOff>
    </xdr:to>
    <xdr:cxnSp macro="">
      <xdr:nvCxnSpPr>
        <xdr:cNvPr id="595" name="直線コネクタ 594"/>
        <xdr:cNvCxnSpPr/>
      </xdr:nvCxnSpPr>
      <xdr:spPr>
        <a:xfrm>
          <a:off x="12814300" y="9402354"/>
          <a:ext cx="889000" cy="29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6" name="フローチャート: 判断 595"/>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140381</xdr:rowOff>
    </xdr:from>
    <xdr:ext cx="534377" cy="259045"/>
    <xdr:sp macro="" textlink="">
      <xdr:nvSpPr>
        <xdr:cNvPr id="597" name="テキスト ボックス 596"/>
        <xdr:cNvSpPr txBox="1"/>
      </xdr:nvSpPr>
      <xdr:spPr>
        <a:xfrm>
          <a:off x="13436111" y="991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8" name="フローチャート: 判断 597"/>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31949</xdr:rowOff>
    </xdr:from>
    <xdr:ext cx="534377" cy="259045"/>
    <xdr:sp macro="" textlink="">
      <xdr:nvSpPr>
        <xdr:cNvPr id="599" name="テキスト ボックス 598"/>
        <xdr:cNvSpPr txBox="1"/>
      </xdr:nvSpPr>
      <xdr:spPr>
        <a:xfrm>
          <a:off x="12547111" y="98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53729</xdr:rowOff>
    </xdr:from>
    <xdr:to>
      <xdr:col>85</xdr:col>
      <xdr:colOff>177800</xdr:colOff>
      <xdr:row>55</xdr:row>
      <xdr:rowOff>155329</xdr:rowOff>
    </xdr:to>
    <xdr:sp macro="" textlink="">
      <xdr:nvSpPr>
        <xdr:cNvPr id="605" name="楕円 604"/>
        <xdr:cNvSpPr/>
      </xdr:nvSpPr>
      <xdr:spPr>
        <a:xfrm>
          <a:off x="16268700" y="948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76606</xdr:rowOff>
    </xdr:from>
    <xdr:ext cx="534377" cy="259045"/>
    <xdr:sp macro="" textlink="">
      <xdr:nvSpPr>
        <xdr:cNvPr id="606" name="教育費該当値テキスト"/>
        <xdr:cNvSpPr txBox="1"/>
      </xdr:nvSpPr>
      <xdr:spPr>
        <a:xfrm>
          <a:off x="16370300" y="933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150252</xdr:rowOff>
    </xdr:from>
    <xdr:to>
      <xdr:col>81</xdr:col>
      <xdr:colOff>101600</xdr:colOff>
      <xdr:row>56</xdr:row>
      <xdr:rowOff>80402</xdr:rowOff>
    </xdr:to>
    <xdr:sp macro="" textlink="">
      <xdr:nvSpPr>
        <xdr:cNvPr id="607" name="楕円 606"/>
        <xdr:cNvSpPr/>
      </xdr:nvSpPr>
      <xdr:spPr>
        <a:xfrm>
          <a:off x="15430500" y="95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96929</xdr:rowOff>
    </xdr:from>
    <xdr:ext cx="534377" cy="259045"/>
    <xdr:sp macro="" textlink="">
      <xdr:nvSpPr>
        <xdr:cNvPr id="608" name="テキスト ボックス 607"/>
        <xdr:cNvSpPr txBox="1"/>
      </xdr:nvSpPr>
      <xdr:spPr>
        <a:xfrm>
          <a:off x="15214111" y="935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109333</xdr:rowOff>
    </xdr:from>
    <xdr:to>
      <xdr:col>76</xdr:col>
      <xdr:colOff>165100</xdr:colOff>
      <xdr:row>56</xdr:row>
      <xdr:rowOff>39483</xdr:rowOff>
    </xdr:to>
    <xdr:sp macro="" textlink="">
      <xdr:nvSpPr>
        <xdr:cNvPr id="609" name="楕円 608"/>
        <xdr:cNvSpPr/>
      </xdr:nvSpPr>
      <xdr:spPr>
        <a:xfrm>
          <a:off x="14541500" y="95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56010</xdr:rowOff>
    </xdr:from>
    <xdr:ext cx="534377" cy="259045"/>
    <xdr:sp macro="" textlink="">
      <xdr:nvSpPr>
        <xdr:cNvPr id="610" name="テキスト ボックス 609"/>
        <xdr:cNvSpPr txBox="1"/>
      </xdr:nvSpPr>
      <xdr:spPr>
        <a:xfrm>
          <a:off x="14325111" y="931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48655</xdr:rowOff>
    </xdr:from>
    <xdr:to>
      <xdr:col>72</xdr:col>
      <xdr:colOff>38100</xdr:colOff>
      <xdr:row>56</xdr:row>
      <xdr:rowOff>150255</xdr:rowOff>
    </xdr:to>
    <xdr:sp macro="" textlink="">
      <xdr:nvSpPr>
        <xdr:cNvPr id="611" name="楕円 610"/>
        <xdr:cNvSpPr/>
      </xdr:nvSpPr>
      <xdr:spPr>
        <a:xfrm>
          <a:off x="13652500" y="964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166782</xdr:rowOff>
    </xdr:from>
    <xdr:ext cx="534377" cy="259045"/>
    <xdr:sp macro="" textlink="">
      <xdr:nvSpPr>
        <xdr:cNvPr id="612" name="テキスト ボックス 611"/>
        <xdr:cNvSpPr txBox="1"/>
      </xdr:nvSpPr>
      <xdr:spPr>
        <a:xfrm>
          <a:off x="13436111" y="942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93254</xdr:rowOff>
    </xdr:from>
    <xdr:to>
      <xdr:col>67</xdr:col>
      <xdr:colOff>101600</xdr:colOff>
      <xdr:row>55</xdr:row>
      <xdr:rowOff>23404</xdr:rowOff>
    </xdr:to>
    <xdr:sp macro="" textlink="">
      <xdr:nvSpPr>
        <xdr:cNvPr id="613" name="楕円 612"/>
        <xdr:cNvSpPr/>
      </xdr:nvSpPr>
      <xdr:spPr>
        <a:xfrm>
          <a:off x="12763500" y="93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39931</xdr:rowOff>
    </xdr:from>
    <xdr:ext cx="599010" cy="259045"/>
    <xdr:sp macro="" textlink="">
      <xdr:nvSpPr>
        <xdr:cNvPr id="614" name="テキスト ボックス 613"/>
        <xdr:cNvSpPr txBox="1"/>
      </xdr:nvSpPr>
      <xdr:spPr>
        <a:xfrm>
          <a:off x="12514795" y="912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8" name="直線コネクタ 637"/>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39"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1"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2" name="直線コネクタ 641"/>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59401</xdr:rowOff>
    </xdr:from>
    <xdr:to>
      <xdr:col>85</xdr:col>
      <xdr:colOff>127000</xdr:colOff>
      <xdr:row>77</xdr:row>
      <xdr:rowOff>65946</xdr:rowOff>
    </xdr:to>
    <xdr:cxnSp macro="">
      <xdr:nvCxnSpPr>
        <xdr:cNvPr id="643" name="直線コネクタ 642"/>
        <xdr:cNvCxnSpPr/>
      </xdr:nvCxnSpPr>
      <xdr:spPr>
        <a:xfrm>
          <a:off x="15481300" y="13261051"/>
          <a:ext cx="838200" cy="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105129</xdr:rowOff>
    </xdr:from>
    <xdr:ext cx="534377" cy="259045"/>
    <xdr:sp macro="" textlink="">
      <xdr:nvSpPr>
        <xdr:cNvPr id="644" name="災害復旧費平均値テキスト"/>
        <xdr:cNvSpPr txBox="1"/>
      </xdr:nvSpPr>
      <xdr:spPr>
        <a:xfrm>
          <a:off x="16370300" y="1347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5" name="フローチャート: 判断 644"/>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59401</xdr:rowOff>
    </xdr:from>
    <xdr:to>
      <xdr:col>81</xdr:col>
      <xdr:colOff>50800</xdr:colOff>
      <xdr:row>78</xdr:row>
      <xdr:rowOff>8446</xdr:rowOff>
    </xdr:to>
    <xdr:cxnSp macro="">
      <xdr:nvCxnSpPr>
        <xdr:cNvPr id="646" name="直線コネクタ 645"/>
        <xdr:cNvCxnSpPr/>
      </xdr:nvCxnSpPr>
      <xdr:spPr>
        <a:xfrm flipV="1">
          <a:off x="14592300" y="13261051"/>
          <a:ext cx="889000" cy="12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7" name="フローチャート: 判断 646"/>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27688</xdr:rowOff>
    </xdr:from>
    <xdr:ext cx="534377" cy="259045"/>
    <xdr:sp macro="" textlink="">
      <xdr:nvSpPr>
        <xdr:cNvPr id="648" name="テキスト ボックス 647"/>
        <xdr:cNvSpPr txBox="1"/>
      </xdr:nvSpPr>
      <xdr:spPr>
        <a:xfrm>
          <a:off x="15214111" y="1357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8446</xdr:rowOff>
    </xdr:from>
    <xdr:to>
      <xdr:col>76</xdr:col>
      <xdr:colOff>114300</xdr:colOff>
      <xdr:row>79</xdr:row>
      <xdr:rowOff>41695</xdr:rowOff>
    </xdr:to>
    <xdr:cxnSp macro="">
      <xdr:nvCxnSpPr>
        <xdr:cNvPr id="649" name="直線コネクタ 648"/>
        <xdr:cNvCxnSpPr/>
      </xdr:nvCxnSpPr>
      <xdr:spPr>
        <a:xfrm flipV="1">
          <a:off x="13703300" y="13381546"/>
          <a:ext cx="889000" cy="2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0" name="フローチャート: 判断 649"/>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49069</xdr:rowOff>
    </xdr:from>
    <xdr:ext cx="469744" cy="259045"/>
    <xdr:sp macro="" textlink="">
      <xdr:nvSpPr>
        <xdr:cNvPr id="651" name="テキスト ボックス 650"/>
        <xdr:cNvSpPr txBox="1"/>
      </xdr:nvSpPr>
      <xdr:spPr>
        <a:xfrm>
          <a:off x="14357428" y="1359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26192</xdr:rowOff>
    </xdr:from>
    <xdr:to>
      <xdr:col>71</xdr:col>
      <xdr:colOff>177800</xdr:colOff>
      <xdr:row>79</xdr:row>
      <xdr:rowOff>41695</xdr:rowOff>
    </xdr:to>
    <xdr:cxnSp macro="">
      <xdr:nvCxnSpPr>
        <xdr:cNvPr id="652" name="直線コネクタ 651"/>
        <xdr:cNvCxnSpPr/>
      </xdr:nvCxnSpPr>
      <xdr:spPr>
        <a:xfrm>
          <a:off x="12814300" y="13570742"/>
          <a:ext cx="889000" cy="1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3" name="フローチャート: 判断 652"/>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4" name="テキスト ボックス 653"/>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5" name="フローチャート: 判断 654"/>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53396</xdr:rowOff>
    </xdr:from>
    <xdr:ext cx="534377" cy="259045"/>
    <xdr:sp macro="" textlink="">
      <xdr:nvSpPr>
        <xdr:cNvPr id="656" name="テキスト ボックス 655"/>
        <xdr:cNvSpPr txBox="1"/>
      </xdr:nvSpPr>
      <xdr:spPr>
        <a:xfrm>
          <a:off x="12547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15146</xdr:rowOff>
    </xdr:from>
    <xdr:to>
      <xdr:col>85</xdr:col>
      <xdr:colOff>177800</xdr:colOff>
      <xdr:row>77</xdr:row>
      <xdr:rowOff>116746</xdr:rowOff>
    </xdr:to>
    <xdr:sp macro="" textlink="">
      <xdr:nvSpPr>
        <xdr:cNvPr id="662" name="楕円 661"/>
        <xdr:cNvSpPr/>
      </xdr:nvSpPr>
      <xdr:spPr>
        <a:xfrm>
          <a:off x="16268700" y="132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38023</xdr:rowOff>
    </xdr:from>
    <xdr:ext cx="534377" cy="259045"/>
    <xdr:sp macro="" textlink="">
      <xdr:nvSpPr>
        <xdr:cNvPr id="663" name="災害復旧費該当値テキスト"/>
        <xdr:cNvSpPr txBox="1"/>
      </xdr:nvSpPr>
      <xdr:spPr>
        <a:xfrm>
          <a:off x="16370300" y="1306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8601</xdr:rowOff>
    </xdr:from>
    <xdr:to>
      <xdr:col>81</xdr:col>
      <xdr:colOff>101600</xdr:colOff>
      <xdr:row>77</xdr:row>
      <xdr:rowOff>110201</xdr:rowOff>
    </xdr:to>
    <xdr:sp macro="" textlink="">
      <xdr:nvSpPr>
        <xdr:cNvPr id="664" name="楕円 663"/>
        <xdr:cNvSpPr/>
      </xdr:nvSpPr>
      <xdr:spPr>
        <a:xfrm>
          <a:off x="15430500" y="132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126728</xdr:rowOff>
    </xdr:from>
    <xdr:ext cx="534377" cy="259045"/>
    <xdr:sp macro="" textlink="">
      <xdr:nvSpPr>
        <xdr:cNvPr id="665" name="テキスト ボックス 664"/>
        <xdr:cNvSpPr txBox="1"/>
      </xdr:nvSpPr>
      <xdr:spPr>
        <a:xfrm>
          <a:off x="15214111" y="1298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129096</xdr:rowOff>
    </xdr:from>
    <xdr:to>
      <xdr:col>76</xdr:col>
      <xdr:colOff>165100</xdr:colOff>
      <xdr:row>78</xdr:row>
      <xdr:rowOff>59246</xdr:rowOff>
    </xdr:to>
    <xdr:sp macro="" textlink="">
      <xdr:nvSpPr>
        <xdr:cNvPr id="666" name="楕円 665"/>
        <xdr:cNvSpPr/>
      </xdr:nvSpPr>
      <xdr:spPr>
        <a:xfrm>
          <a:off x="14541500" y="133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75773</xdr:rowOff>
    </xdr:from>
    <xdr:ext cx="534377" cy="259045"/>
    <xdr:sp macro="" textlink="">
      <xdr:nvSpPr>
        <xdr:cNvPr id="667" name="テキスト ボックス 666"/>
        <xdr:cNvSpPr txBox="1"/>
      </xdr:nvSpPr>
      <xdr:spPr>
        <a:xfrm>
          <a:off x="14325111" y="1310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162345</xdr:rowOff>
    </xdr:from>
    <xdr:to>
      <xdr:col>72</xdr:col>
      <xdr:colOff>38100</xdr:colOff>
      <xdr:row>79</xdr:row>
      <xdr:rowOff>92495</xdr:rowOff>
    </xdr:to>
    <xdr:sp macro="" textlink="">
      <xdr:nvSpPr>
        <xdr:cNvPr id="668" name="楕円 667"/>
        <xdr:cNvSpPr/>
      </xdr:nvSpPr>
      <xdr:spPr>
        <a:xfrm>
          <a:off x="13652500" y="135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83622</xdr:rowOff>
    </xdr:from>
    <xdr:ext cx="378565" cy="259045"/>
    <xdr:sp macro="" textlink="">
      <xdr:nvSpPr>
        <xdr:cNvPr id="669" name="テキスト ボックス 668"/>
        <xdr:cNvSpPr txBox="1"/>
      </xdr:nvSpPr>
      <xdr:spPr>
        <a:xfrm>
          <a:off x="13514017" y="13628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146842</xdr:rowOff>
    </xdr:from>
    <xdr:to>
      <xdr:col>67</xdr:col>
      <xdr:colOff>101600</xdr:colOff>
      <xdr:row>79</xdr:row>
      <xdr:rowOff>76992</xdr:rowOff>
    </xdr:to>
    <xdr:sp macro="" textlink="">
      <xdr:nvSpPr>
        <xdr:cNvPr id="670" name="楕円 669"/>
        <xdr:cNvSpPr/>
      </xdr:nvSpPr>
      <xdr:spPr>
        <a:xfrm>
          <a:off x="12763500" y="1351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68119</xdr:rowOff>
    </xdr:from>
    <xdr:ext cx="469744" cy="259045"/>
    <xdr:sp macro="" textlink="">
      <xdr:nvSpPr>
        <xdr:cNvPr id="671" name="テキスト ボックス 670"/>
        <xdr:cNvSpPr txBox="1"/>
      </xdr:nvSpPr>
      <xdr:spPr>
        <a:xfrm>
          <a:off x="12579428" y="1361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2" name="直線コネクタ 68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3" name="テキスト ボックス 68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4" name="直線コネクタ 68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5" name="テキスト ボックス 68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6" name="直線コネクタ 68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7" name="テキスト ボックス 68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8" name="直線コネクタ 68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9" name="テキスト ボックス 68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0" name="直線コネクタ 68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1" name="テキスト ボックス 69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5" name="直線コネクタ 694"/>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6"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7" name="直線コネクタ 696"/>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8"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699" name="直線コネクタ 698"/>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169311</xdr:rowOff>
    </xdr:from>
    <xdr:to>
      <xdr:col>85</xdr:col>
      <xdr:colOff>127000</xdr:colOff>
      <xdr:row>94</xdr:row>
      <xdr:rowOff>70884</xdr:rowOff>
    </xdr:to>
    <xdr:cxnSp macro="">
      <xdr:nvCxnSpPr>
        <xdr:cNvPr id="700" name="直線コネクタ 699"/>
        <xdr:cNvCxnSpPr/>
      </xdr:nvCxnSpPr>
      <xdr:spPr>
        <a:xfrm flipV="1">
          <a:off x="15481300" y="16114161"/>
          <a:ext cx="838200" cy="7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32709</xdr:rowOff>
    </xdr:from>
    <xdr:ext cx="534377" cy="259045"/>
    <xdr:sp macro="" textlink="">
      <xdr:nvSpPr>
        <xdr:cNvPr id="701" name="公債費平均値テキスト"/>
        <xdr:cNvSpPr txBox="1"/>
      </xdr:nvSpPr>
      <xdr:spPr>
        <a:xfrm>
          <a:off x="16370300" y="16320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2" name="フローチャート: 判断 701"/>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70884</xdr:rowOff>
    </xdr:from>
    <xdr:to>
      <xdr:col>81</xdr:col>
      <xdr:colOff>50800</xdr:colOff>
      <xdr:row>94</xdr:row>
      <xdr:rowOff>107209</xdr:rowOff>
    </xdr:to>
    <xdr:cxnSp macro="">
      <xdr:nvCxnSpPr>
        <xdr:cNvPr id="703" name="直線コネクタ 702"/>
        <xdr:cNvCxnSpPr/>
      </xdr:nvCxnSpPr>
      <xdr:spPr>
        <a:xfrm flipV="1">
          <a:off x="14592300" y="16187184"/>
          <a:ext cx="8890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4" name="フローチャート: 判断 703"/>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128126</xdr:rowOff>
    </xdr:from>
    <xdr:ext cx="534377" cy="259045"/>
    <xdr:sp macro="" textlink="">
      <xdr:nvSpPr>
        <xdr:cNvPr id="705" name="テキスト ボックス 704"/>
        <xdr:cNvSpPr txBox="1"/>
      </xdr:nvSpPr>
      <xdr:spPr>
        <a:xfrm>
          <a:off x="15214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74946</xdr:rowOff>
    </xdr:from>
    <xdr:to>
      <xdr:col>76</xdr:col>
      <xdr:colOff>114300</xdr:colOff>
      <xdr:row>94</xdr:row>
      <xdr:rowOff>107209</xdr:rowOff>
    </xdr:to>
    <xdr:cxnSp macro="">
      <xdr:nvCxnSpPr>
        <xdr:cNvPr id="706" name="直線コネクタ 705"/>
        <xdr:cNvCxnSpPr/>
      </xdr:nvCxnSpPr>
      <xdr:spPr>
        <a:xfrm>
          <a:off x="13703300" y="16191246"/>
          <a:ext cx="889000" cy="3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7" name="フローチャート: 判断 706"/>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149303</xdr:rowOff>
    </xdr:from>
    <xdr:ext cx="534377" cy="259045"/>
    <xdr:sp macro="" textlink="">
      <xdr:nvSpPr>
        <xdr:cNvPr id="708" name="テキスト ボックス 707"/>
        <xdr:cNvSpPr txBox="1"/>
      </xdr:nvSpPr>
      <xdr:spPr>
        <a:xfrm>
          <a:off x="14325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168756</xdr:rowOff>
    </xdr:from>
    <xdr:to>
      <xdr:col>71</xdr:col>
      <xdr:colOff>177800</xdr:colOff>
      <xdr:row>94</xdr:row>
      <xdr:rowOff>74946</xdr:rowOff>
    </xdr:to>
    <xdr:cxnSp macro="">
      <xdr:nvCxnSpPr>
        <xdr:cNvPr id="709" name="直線コネクタ 708"/>
        <xdr:cNvCxnSpPr/>
      </xdr:nvCxnSpPr>
      <xdr:spPr>
        <a:xfrm>
          <a:off x="12814300" y="16113606"/>
          <a:ext cx="889000" cy="7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0" name="フローチャート: 判断 709"/>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132980</xdr:rowOff>
    </xdr:from>
    <xdr:ext cx="534377" cy="259045"/>
    <xdr:sp macro="" textlink="">
      <xdr:nvSpPr>
        <xdr:cNvPr id="711" name="テキスト ボックス 710"/>
        <xdr:cNvSpPr txBox="1"/>
      </xdr:nvSpPr>
      <xdr:spPr>
        <a:xfrm>
          <a:off x="13436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2" name="フローチャート: 判断 711"/>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53001</xdr:rowOff>
    </xdr:from>
    <xdr:ext cx="534377" cy="259045"/>
    <xdr:sp macro="" textlink="">
      <xdr:nvSpPr>
        <xdr:cNvPr id="713" name="テキスト ボックス 712"/>
        <xdr:cNvSpPr txBox="1"/>
      </xdr:nvSpPr>
      <xdr:spPr>
        <a:xfrm>
          <a:off x="12547111" y="163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118511</xdr:rowOff>
    </xdr:from>
    <xdr:to>
      <xdr:col>85</xdr:col>
      <xdr:colOff>177800</xdr:colOff>
      <xdr:row>94</xdr:row>
      <xdr:rowOff>48661</xdr:rowOff>
    </xdr:to>
    <xdr:sp macro="" textlink="">
      <xdr:nvSpPr>
        <xdr:cNvPr id="719" name="楕円 718"/>
        <xdr:cNvSpPr/>
      </xdr:nvSpPr>
      <xdr:spPr>
        <a:xfrm>
          <a:off x="16268700" y="1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141388</xdr:rowOff>
    </xdr:from>
    <xdr:ext cx="599010" cy="259045"/>
    <xdr:sp macro="" textlink="">
      <xdr:nvSpPr>
        <xdr:cNvPr id="720" name="公債費該当値テキスト"/>
        <xdr:cNvSpPr txBox="1"/>
      </xdr:nvSpPr>
      <xdr:spPr>
        <a:xfrm>
          <a:off x="16370300" y="1591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20084</xdr:rowOff>
    </xdr:from>
    <xdr:to>
      <xdr:col>81</xdr:col>
      <xdr:colOff>101600</xdr:colOff>
      <xdr:row>94</xdr:row>
      <xdr:rowOff>121684</xdr:rowOff>
    </xdr:to>
    <xdr:sp macro="" textlink="">
      <xdr:nvSpPr>
        <xdr:cNvPr id="721" name="楕円 720"/>
        <xdr:cNvSpPr/>
      </xdr:nvSpPr>
      <xdr:spPr>
        <a:xfrm>
          <a:off x="15430500" y="1613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138211</xdr:rowOff>
    </xdr:from>
    <xdr:ext cx="599010" cy="259045"/>
    <xdr:sp macro="" textlink="">
      <xdr:nvSpPr>
        <xdr:cNvPr id="722" name="テキスト ボックス 721"/>
        <xdr:cNvSpPr txBox="1"/>
      </xdr:nvSpPr>
      <xdr:spPr>
        <a:xfrm>
          <a:off x="15181795" y="1591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56409</xdr:rowOff>
    </xdr:from>
    <xdr:to>
      <xdr:col>76</xdr:col>
      <xdr:colOff>165100</xdr:colOff>
      <xdr:row>94</xdr:row>
      <xdr:rowOff>158009</xdr:rowOff>
    </xdr:to>
    <xdr:sp macro="" textlink="">
      <xdr:nvSpPr>
        <xdr:cNvPr id="723" name="楕円 722"/>
        <xdr:cNvSpPr/>
      </xdr:nvSpPr>
      <xdr:spPr>
        <a:xfrm>
          <a:off x="14541500" y="161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3086</xdr:rowOff>
    </xdr:from>
    <xdr:ext cx="599010" cy="259045"/>
    <xdr:sp macro="" textlink="">
      <xdr:nvSpPr>
        <xdr:cNvPr id="724" name="テキスト ボックス 723"/>
        <xdr:cNvSpPr txBox="1"/>
      </xdr:nvSpPr>
      <xdr:spPr>
        <a:xfrm>
          <a:off x="14292795" y="1594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24146</xdr:rowOff>
    </xdr:from>
    <xdr:to>
      <xdr:col>72</xdr:col>
      <xdr:colOff>38100</xdr:colOff>
      <xdr:row>94</xdr:row>
      <xdr:rowOff>125746</xdr:rowOff>
    </xdr:to>
    <xdr:sp macro="" textlink="">
      <xdr:nvSpPr>
        <xdr:cNvPr id="725" name="楕円 724"/>
        <xdr:cNvSpPr/>
      </xdr:nvSpPr>
      <xdr:spPr>
        <a:xfrm>
          <a:off x="13652500" y="161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142273</xdr:rowOff>
    </xdr:from>
    <xdr:ext cx="599010" cy="259045"/>
    <xdr:sp macro="" textlink="">
      <xdr:nvSpPr>
        <xdr:cNvPr id="726" name="テキスト ボックス 725"/>
        <xdr:cNvSpPr txBox="1"/>
      </xdr:nvSpPr>
      <xdr:spPr>
        <a:xfrm>
          <a:off x="13403795" y="1591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117956</xdr:rowOff>
    </xdr:from>
    <xdr:to>
      <xdr:col>67</xdr:col>
      <xdr:colOff>101600</xdr:colOff>
      <xdr:row>94</xdr:row>
      <xdr:rowOff>48106</xdr:rowOff>
    </xdr:to>
    <xdr:sp macro="" textlink="">
      <xdr:nvSpPr>
        <xdr:cNvPr id="727" name="楕円 726"/>
        <xdr:cNvSpPr/>
      </xdr:nvSpPr>
      <xdr:spPr>
        <a:xfrm>
          <a:off x="12763500" y="160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64633</xdr:rowOff>
    </xdr:from>
    <xdr:ext cx="599010" cy="259045"/>
    <xdr:sp macro="" textlink="">
      <xdr:nvSpPr>
        <xdr:cNvPr id="728" name="テキスト ボックス 727"/>
        <xdr:cNvSpPr txBox="1"/>
      </xdr:nvSpPr>
      <xdr:spPr>
        <a:xfrm>
          <a:off x="12514795" y="1583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2" name="テキスト ボックス 74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4" name="テキスト ボックス 74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6" name="テキスト ボックス 74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8" name="テキスト ボックス 747"/>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2" name="直線コネクタ 751"/>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3"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5"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6" name="直線コネクタ 755"/>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8"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59" name="フローチャート: 判断 758"/>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1" name="フローチャート: 判断 760"/>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2" name="テキスト ボックス 761"/>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4" name="フローチャート: 判断 763"/>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5" name="テキスト ボックス 764"/>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7" name="フローチャート: 判断 766"/>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8" name="テキスト ボックス 767"/>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9" name="フローチャート: 判断 768"/>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70" name="テキスト ボックス 769"/>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7"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・民生費が住民一人当たり</a:t>
          </a:r>
          <a:r>
            <a:rPr lang="ja-JP" altLang="en-US" sz="1100" b="0" i="0" baseline="0">
              <a:solidFill>
                <a:schemeClr val="dk1"/>
              </a:solidFill>
              <a:effectLst/>
              <a:latin typeface="+mn-lt"/>
              <a:ea typeface="+mn-ea"/>
              <a:cs typeface="+mn-cs"/>
            </a:rPr>
            <a:t>２２６，２５９</a:t>
          </a:r>
          <a:r>
            <a:rPr lang="ja-JP" altLang="ja-JP" sz="1100" b="0" i="0" baseline="0">
              <a:solidFill>
                <a:schemeClr val="dk1"/>
              </a:solidFill>
              <a:effectLst/>
              <a:latin typeface="+mn-lt"/>
              <a:ea typeface="+mn-ea"/>
              <a:cs typeface="+mn-cs"/>
            </a:rPr>
            <a:t>円となっており、類似団体平均に比べ高止まりしているのは、 保育所及び児童館建設による増加が主な要因である。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・衛生費が住民一人当たり</a:t>
          </a:r>
          <a:r>
            <a:rPr lang="ja-JP" altLang="en-US" sz="1100" b="0" i="0" baseline="0">
              <a:solidFill>
                <a:schemeClr val="dk1"/>
              </a:solidFill>
              <a:effectLst/>
              <a:latin typeface="+mn-lt"/>
              <a:ea typeface="+mn-ea"/>
              <a:cs typeface="+mn-cs"/>
            </a:rPr>
            <a:t>８７，１１８</a:t>
          </a:r>
          <a:r>
            <a:rPr lang="ja-JP" altLang="ja-JP" sz="1100" b="0" i="0" baseline="0">
              <a:solidFill>
                <a:schemeClr val="dk1"/>
              </a:solidFill>
              <a:effectLst/>
              <a:latin typeface="+mn-lt"/>
              <a:ea typeface="+mn-ea"/>
              <a:cs typeface="+mn-cs"/>
            </a:rPr>
            <a:t>円となっており、類似団体平均に比べ高止まりしているのは、 国民健康保険病院事業会計補助金の増加が主な要因である。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・消防費が住民一人当たり</a:t>
          </a:r>
          <a:r>
            <a:rPr lang="ja-JP" altLang="en-US" sz="1100" b="0" i="0" baseline="0">
              <a:solidFill>
                <a:schemeClr val="dk1"/>
              </a:solidFill>
              <a:effectLst/>
              <a:latin typeface="+mn-lt"/>
              <a:ea typeface="+mn-ea"/>
              <a:cs typeface="+mn-cs"/>
            </a:rPr>
            <a:t>５２，９２７</a:t>
          </a:r>
          <a:r>
            <a:rPr lang="ja-JP" altLang="ja-JP" sz="1100" b="0" i="0" baseline="0">
              <a:solidFill>
                <a:schemeClr val="dk1"/>
              </a:solidFill>
              <a:effectLst/>
              <a:latin typeface="+mn-lt"/>
              <a:ea typeface="+mn-ea"/>
              <a:cs typeface="+mn-cs"/>
            </a:rPr>
            <a:t>円となっており、類似団体平均に比べ高止まりしているのは、</a:t>
          </a:r>
          <a:r>
            <a:rPr lang="ja-JP" altLang="en-US" sz="1100" b="0" i="0" baseline="0">
              <a:solidFill>
                <a:schemeClr val="dk1"/>
              </a:solidFill>
              <a:effectLst/>
              <a:latin typeface="+mn-lt"/>
              <a:ea typeface="+mn-ea"/>
              <a:cs typeface="+mn-cs"/>
            </a:rPr>
            <a:t>北海道胆振東部地震のよるもの</a:t>
          </a:r>
          <a:r>
            <a:rPr lang="ja-JP" altLang="ja-JP" sz="1100" b="0" i="0" baseline="0">
              <a:solidFill>
                <a:schemeClr val="dk1"/>
              </a:solidFill>
              <a:effectLst/>
              <a:latin typeface="+mn-lt"/>
              <a:ea typeface="+mn-ea"/>
              <a:cs typeface="+mn-cs"/>
            </a:rPr>
            <a:t>が主な要因である。 </a:t>
          </a:r>
          <a:endParaRPr lang="ja-JP" altLang="ja-JP" sz="1400">
            <a:effectLst/>
          </a:endParaRPr>
        </a:p>
        <a:p>
          <a:r>
            <a:rPr lang="ja-JP" altLang="ja-JP" sz="1100" b="0" i="0" baseline="0">
              <a:solidFill>
                <a:schemeClr val="dk1"/>
              </a:solidFill>
              <a:effectLst/>
              <a:latin typeface="+mn-lt"/>
              <a:ea typeface="+mn-ea"/>
              <a:cs typeface="+mn-cs"/>
            </a:rPr>
            <a:t>・災害復旧費は、住民一人当たり</a:t>
          </a:r>
          <a:r>
            <a:rPr lang="ja-JP" altLang="en-US" sz="1100" b="0" i="0" baseline="0">
              <a:solidFill>
                <a:schemeClr val="dk1"/>
              </a:solidFill>
              <a:effectLst/>
              <a:latin typeface="+mn-lt"/>
              <a:ea typeface="+mn-ea"/>
              <a:cs typeface="+mn-cs"/>
            </a:rPr>
            <a:t>８４，３５８</a:t>
          </a:r>
          <a:r>
            <a:rPr lang="ja-JP" altLang="ja-JP" sz="1100" b="0" i="0" baseline="0">
              <a:solidFill>
                <a:schemeClr val="dk1"/>
              </a:solidFill>
              <a:effectLst/>
              <a:latin typeface="+mn-lt"/>
              <a:ea typeface="+mn-ea"/>
              <a:cs typeface="+mn-cs"/>
            </a:rPr>
            <a:t>円となっている。</a:t>
          </a:r>
          <a:r>
            <a:rPr lang="ja-JP" altLang="en-US" sz="1100" b="0" i="0" baseline="0">
              <a:solidFill>
                <a:schemeClr val="dk1"/>
              </a:solidFill>
              <a:effectLst/>
              <a:latin typeface="+mn-lt"/>
              <a:ea typeface="+mn-ea"/>
              <a:cs typeface="+mn-cs"/>
            </a:rPr>
            <a:t>北海道胆振東部地震</a:t>
          </a:r>
          <a:r>
            <a:rPr lang="ja-JP" altLang="ja-JP" sz="1100" b="0" i="0" baseline="0">
              <a:solidFill>
                <a:schemeClr val="dk1"/>
              </a:solidFill>
              <a:effectLst/>
              <a:latin typeface="+mn-lt"/>
              <a:ea typeface="+mn-ea"/>
              <a:cs typeface="+mn-cs"/>
            </a:rPr>
            <a:t>の災害復旧事業に要する経費が要因となっている。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・公債費が住民一人当たり１１８，６１４円となっており、類似団体平均に比べ高止まりしているのは、 過去に発行した災害復旧債の元金償還開始が主な要因であ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今後数年間は高止まりすると考えられる。</a:t>
          </a:r>
          <a:endParaRPr lang="en-US" altLang="ja-JP" sz="1100" b="0" i="0" baseline="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北海道日高町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財政調整基金は、災害発生や地方交付税の減額により一部を取り崩した。実質収支は災害による地方交付税（特別）が伸びた一方、地方交付税（普通）・地方消費税交付金等一般財源が伸び悩み、前年度と比較し</a:t>
          </a:r>
          <a:r>
            <a:rPr kumimoji="1" lang="ja-JP" altLang="en-US" sz="1100">
              <a:solidFill>
                <a:schemeClr val="dk1"/>
              </a:solidFill>
              <a:effectLst/>
              <a:latin typeface="+mn-lt"/>
              <a:ea typeface="+mn-ea"/>
              <a:cs typeface="+mn-cs"/>
            </a:rPr>
            <a:t>２．０５ポイント減少している。実質単年度収支は２年連続マイナスとなっており基金流出が顕著となっている。今後、行革等を行いプラスに転じるよう努める。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北海道日高町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水道事業会計においては、手持ち現金が潤沢であり、収納対策を行い未収金の削減に取り組んでいる。また、経費の削減を行った結果例年どおりの資金剰余額となった。</a:t>
          </a:r>
          <a:endParaRPr lang="ja-JP" altLang="ja-JP" sz="1400">
            <a:effectLst/>
          </a:endParaRPr>
        </a:p>
        <a:p>
          <a:r>
            <a:rPr kumimoji="1" lang="ja-JP" altLang="ja-JP" sz="1100">
              <a:solidFill>
                <a:schemeClr val="dk1"/>
              </a:solidFill>
              <a:effectLst/>
              <a:latin typeface="+mn-lt"/>
              <a:ea typeface="+mn-ea"/>
              <a:cs typeface="+mn-cs"/>
            </a:rPr>
            <a:t>　病院事業会計においては、町内の医療機関が廃業したことにより増収、人件費や材料費等の削減を行っているが、一般会計からの補助金に頼る部分が大きくなっている。</a:t>
          </a:r>
          <a:endParaRPr lang="ja-JP" altLang="ja-JP" sz="1400">
            <a:effectLst/>
          </a:endParaRPr>
        </a:p>
        <a:p>
          <a:r>
            <a:rPr kumimoji="1" lang="ja-JP" altLang="ja-JP" sz="1100">
              <a:solidFill>
                <a:schemeClr val="dk1"/>
              </a:solidFill>
              <a:effectLst/>
              <a:latin typeface="+mn-lt"/>
              <a:ea typeface="+mn-ea"/>
              <a:cs typeface="+mn-cs"/>
            </a:rPr>
            <a:t>　各会計で赤字はないため平成２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は繰上充用がなかった。</a:t>
          </a:r>
          <a:endParaRPr lang="ja-JP" altLang="ja-JP" sz="1400">
            <a:effectLst/>
          </a:endParaRPr>
        </a:p>
        <a:p>
          <a:r>
            <a:rPr kumimoji="1" lang="ja-JP" altLang="ja-JP" sz="1100">
              <a:solidFill>
                <a:schemeClr val="dk1"/>
              </a:solidFill>
              <a:effectLst/>
              <a:latin typeface="+mn-lt"/>
              <a:ea typeface="+mn-ea"/>
              <a:cs typeface="+mn-cs"/>
            </a:rPr>
            <a:t>　一般会計においては、地方消費税交付金や地方交付税等一般財源等により黒字となった。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12037052</v>
      </c>
      <c r="BO4" s="430"/>
      <c r="BP4" s="430"/>
      <c r="BQ4" s="430"/>
      <c r="BR4" s="430"/>
      <c r="BS4" s="430"/>
      <c r="BT4" s="430"/>
      <c r="BU4" s="431"/>
      <c r="BV4" s="429">
        <v>11981212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1.1000000000000001</v>
      </c>
      <c r="CU4" s="436"/>
      <c r="CV4" s="436"/>
      <c r="CW4" s="436"/>
      <c r="CX4" s="436"/>
      <c r="CY4" s="436"/>
      <c r="CZ4" s="436"/>
      <c r="DA4" s="437"/>
      <c r="DB4" s="435">
        <v>3.1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11874531</v>
      </c>
      <c r="BO5" s="467"/>
      <c r="BP5" s="467"/>
      <c r="BQ5" s="467"/>
      <c r="BR5" s="467"/>
      <c r="BS5" s="467"/>
      <c r="BT5" s="467"/>
      <c r="BU5" s="468"/>
      <c r="BV5" s="466">
        <v>11739324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95.2</v>
      </c>
      <c r="CU5" s="464"/>
      <c r="CV5" s="464"/>
      <c r="CW5" s="464"/>
      <c r="CX5" s="464"/>
      <c r="CY5" s="464"/>
      <c r="CZ5" s="464"/>
      <c r="DA5" s="465"/>
      <c r="DB5" s="463">
        <v>96.4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162521</v>
      </c>
      <c r="BO6" s="467"/>
      <c r="BP6" s="467"/>
      <c r="BQ6" s="467"/>
      <c r="BR6" s="467"/>
      <c r="BS6" s="467"/>
      <c r="BT6" s="467"/>
      <c r="BU6" s="468"/>
      <c r="BV6" s="466">
        <v>241888</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99.1</v>
      </c>
      <c r="CU6" s="504"/>
      <c r="CV6" s="504"/>
      <c r="CW6" s="504"/>
      <c r="CX6" s="504"/>
      <c r="CY6" s="504"/>
      <c r="CZ6" s="504"/>
      <c r="DA6" s="505"/>
      <c r="DB6" s="503">
        <v>100.6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94056</v>
      </c>
      <c r="BO7" s="467"/>
      <c r="BP7" s="467"/>
      <c r="BQ7" s="467"/>
      <c r="BR7" s="467"/>
      <c r="BS7" s="467"/>
      <c r="BT7" s="467"/>
      <c r="BU7" s="468"/>
      <c r="BV7" s="466">
        <v>40548</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6367848</v>
      </c>
      <c r="CU7" s="467"/>
      <c r="CV7" s="467"/>
      <c r="CW7" s="467"/>
      <c r="CX7" s="467"/>
      <c r="CY7" s="467"/>
      <c r="CZ7" s="467"/>
      <c r="DA7" s="468"/>
      <c r="DB7" s="466">
        <v>6442376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94</v>
      </c>
      <c r="AV8" s="499"/>
      <c r="AW8" s="499"/>
      <c r="AX8" s="499"/>
      <c r="AY8" s="500" t="s">
        <v>110</v>
      </c>
      <c r="AZ8" s="501"/>
      <c r="BA8" s="501"/>
      <c r="BB8" s="501"/>
      <c r="BC8" s="501"/>
      <c r="BD8" s="501"/>
      <c r="BE8" s="501"/>
      <c r="BF8" s="501"/>
      <c r="BG8" s="501"/>
      <c r="BH8" s="501"/>
      <c r="BI8" s="501"/>
      <c r="BJ8" s="501"/>
      <c r="BK8" s="501"/>
      <c r="BL8" s="501"/>
      <c r="BM8" s="502"/>
      <c r="BN8" s="466">
        <v>68465</v>
      </c>
      <c r="BO8" s="467"/>
      <c r="BP8" s="467"/>
      <c r="BQ8" s="467"/>
      <c r="BR8" s="467"/>
      <c r="BS8" s="467"/>
      <c r="BT8" s="467"/>
      <c r="BU8" s="468"/>
      <c r="BV8" s="466">
        <v>201340</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0.26</v>
      </c>
      <c r="CU8" s="507"/>
      <c r="CV8" s="507"/>
      <c r="CW8" s="507"/>
      <c r="CX8" s="507"/>
      <c r="CY8" s="507"/>
      <c r="CZ8" s="507"/>
      <c r="DA8" s="508"/>
      <c r="DB8" s="506">
        <v>0.26</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12378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-132875</v>
      </c>
      <c r="BO9" s="467"/>
      <c r="BP9" s="467"/>
      <c r="BQ9" s="467"/>
      <c r="BR9" s="467"/>
      <c r="BS9" s="467"/>
      <c r="BT9" s="467"/>
      <c r="BU9" s="468"/>
      <c r="BV9" s="466">
        <v>-43828</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16</v>
      </c>
      <c r="CU9" s="464"/>
      <c r="CV9" s="464"/>
      <c r="CW9" s="464"/>
      <c r="CX9" s="464"/>
      <c r="CY9" s="464"/>
      <c r="CZ9" s="464"/>
      <c r="DA9" s="465"/>
      <c r="DB9" s="463">
        <v>14.7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13615</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101079</v>
      </c>
      <c r="BO10" s="467"/>
      <c r="BP10" s="467"/>
      <c r="BQ10" s="467"/>
      <c r="BR10" s="467"/>
      <c r="BS10" s="467"/>
      <c r="BT10" s="467"/>
      <c r="BU10" s="468"/>
      <c r="BV10" s="466">
        <v>123108</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121</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12132</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444794</v>
      </c>
      <c r="BO12" s="467"/>
      <c r="BP12" s="467"/>
      <c r="BQ12" s="467"/>
      <c r="BR12" s="467"/>
      <c r="BS12" s="467"/>
      <c r="BT12" s="467"/>
      <c r="BU12" s="468"/>
      <c r="BV12" s="466">
        <v>416460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11918</v>
      </c>
      <c r="S13" s="548"/>
      <c r="T13" s="548"/>
      <c r="U13" s="548"/>
      <c r="V13" s="549"/>
      <c r="W13" s="482" t="s">
        <v>141</v>
      </c>
      <c r="X13" s="483"/>
      <c r="Y13" s="483"/>
      <c r="Z13" s="483"/>
      <c r="AA13" s="483"/>
      <c r="AB13" s="473"/>
      <c r="AC13" s="517">
        <v>1960</v>
      </c>
      <c r="AD13" s="518"/>
      <c r="AE13" s="518"/>
      <c r="AF13" s="518"/>
      <c r="AG13" s="557"/>
      <c r="AH13" s="517">
        <v>2163</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-476590</v>
      </c>
      <c r="BO13" s="467"/>
      <c r="BP13" s="467"/>
      <c r="BQ13" s="467"/>
      <c r="BR13" s="467"/>
      <c r="BS13" s="467"/>
      <c r="BT13" s="467"/>
      <c r="BU13" s="468"/>
      <c r="BV13" s="466">
        <v>-337180</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9.3000000000000007</v>
      </c>
      <c r="CU13" s="464"/>
      <c r="CV13" s="464"/>
      <c r="CW13" s="464"/>
      <c r="CX13" s="464"/>
      <c r="CY13" s="464"/>
      <c r="CZ13" s="464"/>
      <c r="DA13" s="465"/>
      <c r="DB13" s="463">
        <v>8.8000000000000007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12355</v>
      </c>
      <c r="S14" s="548"/>
      <c r="T14" s="548"/>
      <c r="U14" s="548"/>
      <c r="V14" s="549"/>
      <c r="W14" s="456"/>
      <c r="X14" s="457"/>
      <c r="Y14" s="457"/>
      <c r="Z14" s="457"/>
      <c r="AA14" s="457"/>
      <c r="AB14" s="446"/>
      <c r="AC14" s="550">
        <v>29.8</v>
      </c>
      <c r="AD14" s="551"/>
      <c r="AE14" s="551"/>
      <c r="AF14" s="551"/>
      <c r="AG14" s="552"/>
      <c r="AH14" s="550">
        <v>31.5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77.8</v>
      </c>
      <c r="CU14" s="562"/>
      <c r="CV14" s="562"/>
      <c r="CW14" s="562"/>
      <c r="CX14" s="562"/>
      <c r="CY14" s="562"/>
      <c r="CZ14" s="562"/>
      <c r="DA14" s="563"/>
      <c r="DB14" s="561">
        <v>74.8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12209</v>
      </c>
      <c r="S15" s="548"/>
      <c r="T15" s="548"/>
      <c r="U15" s="548"/>
      <c r="V15" s="549"/>
      <c r="W15" s="482" t="s">
        <v>149</v>
      </c>
      <c r="X15" s="483"/>
      <c r="Y15" s="483"/>
      <c r="Z15" s="483"/>
      <c r="AA15" s="483"/>
      <c r="AB15" s="473"/>
      <c r="AC15" s="517">
        <v>870</v>
      </c>
      <c r="AD15" s="518"/>
      <c r="AE15" s="518"/>
      <c r="AF15" s="518"/>
      <c r="AG15" s="557"/>
      <c r="AH15" s="517">
        <v>938</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1541296</v>
      </c>
      <c r="BO15" s="430"/>
      <c r="BP15" s="430"/>
      <c r="BQ15" s="430"/>
      <c r="BR15" s="430"/>
      <c r="BS15" s="430"/>
      <c r="BT15" s="430"/>
      <c r="BU15" s="431"/>
      <c r="BV15" s="429">
        <v>1495019</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13.2</v>
      </c>
      <c r="AD16" s="551"/>
      <c r="AE16" s="551"/>
      <c r="AF16" s="551"/>
      <c r="AG16" s="552"/>
      <c r="AH16" s="550">
        <v>13.6</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5692922</v>
      </c>
      <c r="BO16" s="467"/>
      <c r="BP16" s="467"/>
      <c r="BQ16" s="467"/>
      <c r="BR16" s="467"/>
      <c r="BS16" s="467"/>
      <c r="BT16" s="467"/>
      <c r="BU16" s="468"/>
      <c r="BV16" s="466">
        <v>5733290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3749</v>
      </c>
      <c r="AD17" s="518"/>
      <c r="AE17" s="518"/>
      <c r="AF17" s="518"/>
      <c r="AG17" s="557"/>
      <c r="AH17" s="517">
        <v>3775</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1946312</v>
      </c>
      <c r="BO17" s="467"/>
      <c r="BP17" s="467"/>
      <c r="BQ17" s="467"/>
      <c r="BR17" s="467"/>
      <c r="BS17" s="467"/>
      <c r="BT17" s="467"/>
      <c r="BU17" s="468"/>
      <c r="BV17" s="466">
        <v>1888659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992.14</v>
      </c>
      <c r="M18" s="579"/>
      <c r="N18" s="579"/>
      <c r="O18" s="579"/>
      <c r="P18" s="579"/>
      <c r="Q18" s="579"/>
      <c r="R18" s="580"/>
      <c r="S18" s="580"/>
      <c r="T18" s="580"/>
      <c r="U18" s="580"/>
      <c r="V18" s="581"/>
      <c r="W18" s="484"/>
      <c r="X18" s="485"/>
      <c r="Y18" s="485"/>
      <c r="Z18" s="485"/>
      <c r="AA18" s="485"/>
      <c r="AB18" s="476"/>
      <c r="AC18" s="582">
        <v>57</v>
      </c>
      <c r="AD18" s="583"/>
      <c r="AE18" s="583"/>
      <c r="AF18" s="583"/>
      <c r="AG18" s="584"/>
      <c r="AH18" s="582">
        <v>54.9</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6148078</v>
      </c>
      <c r="BO18" s="467"/>
      <c r="BP18" s="467"/>
      <c r="BQ18" s="467"/>
      <c r="BR18" s="467"/>
      <c r="BS18" s="467"/>
      <c r="BT18" s="467"/>
      <c r="BU18" s="468"/>
      <c r="BV18" s="466">
        <v>6288292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12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7879783</v>
      </c>
      <c r="BO19" s="467"/>
      <c r="BP19" s="467"/>
      <c r="BQ19" s="467"/>
      <c r="BR19" s="467"/>
      <c r="BS19" s="467"/>
      <c r="BT19" s="467"/>
      <c r="BU19" s="468"/>
      <c r="BV19" s="466">
        <v>7937486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5781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14982778</v>
      </c>
      <c r="BO23" s="467"/>
      <c r="BP23" s="467"/>
      <c r="BQ23" s="467"/>
      <c r="BR23" s="467"/>
      <c r="BS23" s="467"/>
      <c r="BT23" s="467"/>
      <c r="BU23" s="468"/>
      <c r="BV23" s="466">
        <v>14230994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7200</v>
      </c>
      <c r="R24" s="518"/>
      <c r="S24" s="518"/>
      <c r="T24" s="518"/>
      <c r="U24" s="518"/>
      <c r="V24" s="557"/>
      <c r="W24" s="616"/>
      <c r="X24" s="604"/>
      <c r="Y24" s="605"/>
      <c r="Z24" s="516" t="s">
        <v>173</v>
      </c>
      <c r="AA24" s="496"/>
      <c r="AB24" s="496"/>
      <c r="AC24" s="496"/>
      <c r="AD24" s="496"/>
      <c r="AE24" s="496"/>
      <c r="AF24" s="496"/>
      <c r="AG24" s="497"/>
      <c r="AH24" s="517">
        <v>177</v>
      </c>
      <c r="AI24" s="518"/>
      <c r="AJ24" s="518"/>
      <c r="AK24" s="518"/>
      <c r="AL24" s="557"/>
      <c r="AM24" s="517">
        <v>532770</v>
      </c>
      <c r="AN24" s="518"/>
      <c r="AO24" s="518"/>
      <c r="AP24" s="518"/>
      <c r="AQ24" s="518"/>
      <c r="AR24" s="557"/>
      <c r="AS24" s="517">
        <v>3010</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10716521</v>
      </c>
      <c r="BO24" s="467"/>
      <c r="BP24" s="467"/>
      <c r="BQ24" s="467"/>
      <c r="BR24" s="467"/>
      <c r="BS24" s="467"/>
      <c r="BT24" s="467"/>
      <c r="BU24" s="468"/>
      <c r="BV24" s="466">
        <v>10239004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2</v>
      </c>
      <c r="M25" s="518"/>
      <c r="N25" s="518"/>
      <c r="O25" s="518"/>
      <c r="P25" s="557"/>
      <c r="Q25" s="517">
        <v>5900</v>
      </c>
      <c r="R25" s="518"/>
      <c r="S25" s="518"/>
      <c r="T25" s="518"/>
      <c r="U25" s="518"/>
      <c r="V25" s="557"/>
      <c r="W25" s="616"/>
      <c r="X25" s="604"/>
      <c r="Y25" s="605"/>
      <c r="Z25" s="516" t="s">
        <v>176</v>
      </c>
      <c r="AA25" s="496"/>
      <c r="AB25" s="496"/>
      <c r="AC25" s="496"/>
      <c r="AD25" s="496"/>
      <c r="AE25" s="496"/>
      <c r="AF25" s="496"/>
      <c r="AG25" s="497"/>
      <c r="AH25" s="517" t="s">
        <v>138</v>
      </c>
      <c r="AI25" s="518"/>
      <c r="AJ25" s="518"/>
      <c r="AK25" s="518"/>
      <c r="AL25" s="557"/>
      <c r="AM25" s="517" t="s">
        <v>138</v>
      </c>
      <c r="AN25" s="518"/>
      <c r="AO25" s="518"/>
      <c r="AP25" s="518"/>
      <c r="AQ25" s="518"/>
      <c r="AR25" s="557"/>
      <c r="AS25" s="517" t="s">
        <v>138</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248762</v>
      </c>
      <c r="BO25" s="430"/>
      <c r="BP25" s="430"/>
      <c r="BQ25" s="430"/>
      <c r="BR25" s="430"/>
      <c r="BS25" s="430"/>
      <c r="BT25" s="430"/>
      <c r="BU25" s="431"/>
      <c r="BV25" s="429">
        <v>355018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5500</v>
      </c>
      <c r="R26" s="518"/>
      <c r="S26" s="518"/>
      <c r="T26" s="518"/>
      <c r="U26" s="518"/>
      <c r="V26" s="557"/>
      <c r="W26" s="616"/>
      <c r="X26" s="604"/>
      <c r="Y26" s="605"/>
      <c r="Z26" s="516" t="s">
        <v>179</v>
      </c>
      <c r="AA26" s="626"/>
      <c r="AB26" s="626"/>
      <c r="AC26" s="626"/>
      <c r="AD26" s="626"/>
      <c r="AE26" s="626"/>
      <c r="AF26" s="626"/>
      <c r="AG26" s="627"/>
      <c r="AH26" s="517">
        <v>1</v>
      </c>
      <c r="AI26" s="518"/>
      <c r="AJ26" s="518"/>
      <c r="AK26" s="518"/>
      <c r="AL26" s="557"/>
      <c r="AM26" s="517" t="s">
        <v>180</v>
      </c>
      <c r="AN26" s="518"/>
      <c r="AO26" s="518"/>
      <c r="AP26" s="518"/>
      <c r="AQ26" s="518"/>
      <c r="AR26" s="557"/>
      <c r="AS26" s="517" t="s">
        <v>181</v>
      </c>
      <c r="AT26" s="518"/>
      <c r="AU26" s="518"/>
      <c r="AV26" s="518"/>
      <c r="AW26" s="518"/>
      <c r="AX26" s="519"/>
      <c r="AY26" s="469" t="s">
        <v>182</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183</v>
      </c>
      <c r="F27" s="496"/>
      <c r="G27" s="496"/>
      <c r="H27" s="496"/>
      <c r="I27" s="496"/>
      <c r="J27" s="496"/>
      <c r="K27" s="497"/>
      <c r="L27" s="517">
        <v>1</v>
      </c>
      <c r="M27" s="518"/>
      <c r="N27" s="518"/>
      <c r="O27" s="518"/>
      <c r="P27" s="557"/>
      <c r="Q27" s="517">
        <v>2520</v>
      </c>
      <c r="R27" s="518"/>
      <c r="S27" s="518"/>
      <c r="T27" s="518"/>
      <c r="U27" s="518"/>
      <c r="V27" s="557"/>
      <c r="W27" s="616"/>
      <c r="X27" s="604"/>
      <c r="Y27" s="605"/>
      <c r="Z27" s="516" t="s">
        <v>184</v>
      </c>
      <c r="AA27" s="496"/>
      <c r="AB27" s="496"/>
      <c r="AC27" s="496"/>
      <c r="AD27" s="496"/>
      <c r="AE27" s="496"/>
      <c r="AF27" s="496"/>
      <c r="AG27" s="497"/>
      <c r="AH27" s="517" t="s">
        <v>139</v>
      </c>
      <c r="AI27" s="518"/>
      <c r="AJ27" s="518"/>
      <c r="AK27" s="518"/>
      <c r="AL27" s="557"/>
      <c r="AM27" s="517" t="s">
        <v>138</v>
      </c>
      <c r="AN27" s="518"/>
      <c r="AO27" s="518"/>
      <c r="AP27" s="518"/>
      <c r="AQ27" s="518"/>
      <c r="AR27" s="557"/>
      <c r="AS27" s="517" t="s">
        <v>139</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v>22925</v>
      </c>
      <c r="BO27" s="640"/>
      <c r="BP27" s="640"/>
      <c r="BQ27" s="640"/>
      <c r="BR27" s="640"/>
      <c r="BS27" s="640"/>
      <c r="BT27" s="640"/>
      <c r="BU27" s="641"/>
      <c r="BV27" s="639">
        <v>22918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2070</v>
      </c>
      <c r="R28" s="518"/>
      <c r="S28" s="518"/>
      <c r="T28" s="518"/>
      <c r="U28" s="518"/>
      <c r="V28" s="557"/>
      <c r="W28" s="616"/>
      <c r="X28" s="604"/>
      <c r="Y28" s="605"/>
      <c r="Z28" s="516" t="s">
        <v>187</v>
      </c>
      <c r="AA28" s="496"/>
      <c r="AB28" s="496"/>
      <c r="AC28" s="496"/>
      <c r="AD28" s="496"/>
      <c r="AE28" s="496"/>
      <c r="AF28" s="496"/>
      <c r="AG28" s="497"/>
      <c r="AH28" s="517" t="s">
        <v>139</v>
      </c>
      <c r="AI28" s="518"/>
      <c r="AJ28" s="518"/>
      <c r="AK28" s="518"/>
      <c r="AL28" s="557"/>
      <c r="AM28" s="517" t="s">
        <v>139</v>
      </c>
      <c r="AN28" s="518"/>
      <c r="AO28" s="518"/>
      <c r="AP28" s="518"/>
      <c r="AQ28" s="518"/>
      <c r="AR28" s="557"/>
      <c r="AS28" s="517" t="s">
        <v>139</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1014609</v>
      </c>
      <c r="BO28" s="430"/>
      <c r="BP28" s="430"/>
      <c r="BQ28" s="430"/>
      <c r="BR28" s="430"/>
      <c r="BS28" s="430"/>
      <c r="BT28" s="430"/>
      <c r="BU28" s="431"/>
      <c r="BV28" s="429">
        <v>1358324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189</v>
      </c>
      <c r="F29" s="496"/>
      <c r="G29" s="496"/>
      <c r="H29" s="496"/>
      <c r="I29" s="496"/>
      <c r="J29" s="496"/>
      <c r="K29" s="497"/>
      <c r="L29" s="517">
        <v>13</v>
      </c>
      <c r="M29" s="518"/>
      <c r="N29" s="518"/>
      <c r="O29" s="518"/>
      <c r="P29" s="557"/>
      <c r="Q29" s="517">
        <v>1890</v>
      </c>
      <c r="R29" s="518"/>
      <c r="S29" s="518"/>
      <c r="T29" s="518"/>
      <c r="U29" s="518"/>
      <c r="V29" s="557"/>
      <c r="W29" s="617"/>
      <c r="X29" s="618"/>
      <c r="Y29" s="619"/>
      <c r="Z29" s="516" t="s">
        <v>190</v>
      </c>
      <c r="AA29" s="496"/>
      <c r="AB29" s="496"/>
      <c r="AC29" s="496"/>
      <c r="AD29" s="496"/>
      <c r="AE29" s="496"/>
      <c r="AF29" s="496"/>
      <c r="AG29" s="497"/>
      <c r="AH29" s="517">
        <v>177</v>
      </c>
      <c r="AI29" s="518"/>
      <c r="AJ29" s="518"/>
      <c r="AK29" s="518"/>
      <c r="AL29" s="557"/>
      <c r="AM29" s="517">
        <v>532770</v>
      </c>
      <c r="AN29" s="518"/>
      <c r="AO29" s="518"/>
      <c r="AP29" s="518"/>
      <c r="AQ29" s="518"/>
      <c r="AR29" s="557"/>
      <c r="AS29" s="517">
        <v>3010</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100870</v>
      </c>
      <c r="BO29" s="467"/>
      <c r="BP29" s="467"/>
      <c r="BQ29" s="467"/>
      <c r="BR29" s="467"/>
      <c r="BS29" s="467"/>
      <c r="BT29" s="467"/>
      <c r="BU29" s="468"/>
      <c r="BV29" s="466">
        <v>100839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97.7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1379318</v>
      </c>
      <c r="BO30" s="640"/>
      <c r="BP30" s="640"/>
      <c r="BQ30" s="640"/>
      <c r="BR30" s="640"/>
      <c r="BS30" s="640"/>
      <c r="BT30" s="640"/>
      <c r="BU30" s="641"/>
      <c r="BV30" s="639">
        <v>1344770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199</v>
      </c>
      <c r="D33" s="490"/>
      <c r="E33" s="455" t="s">
        <v>200</v>
      </c>
      <c r="F33" s="455"/>
      <c r="G33" s="455"/>
      <c r="H33" s="455"/>
      <c r="I33" s="455"/>
      <c r="J33" s="455"/>
      <c r="K33" s="455"/>
      <c r="L33" s="455"/>
      <c r="M33" s="455"/>
      <c r="N33" s="455"/>
      <c r="O33" s="455"/>
      <c r="P33" s="455"/>
      <c r="Q33" s="455"/>
      <c r="R33" s="455"/>
      <c r="S33" s="455"/>
      <c r="T33" s="215"/>
      <c r="U33" s="490" t="s">
        <v>201</v>
      </c>
      <c r="V33" s="490"/>
      <c r="W33" s="455" t="s">
        <v>200</v>
      </c>
      <c r="X33" s="455"/>
      <c r="Y33" s="455"/>
      <c r="Z33" s="455"/>
      <c r="AA33" s="455"/>
      <c r="AB33" s="455"/>
      <c r="AC33" s="455"/>
      <c r="AD33" s="455"/>
      <c r="AE33" s="455"/>
      <c r="AF33" s="455"/>
      <c r="AG33" s="455"/>
      <c r="AH33" s="455"/>
      <c r="AI33" s="455"/>
      <c r="AJ33" s="455"/>
      <c r="AK33" s="455"/>
      <c r="AL33" s="215"/>
      <c r="AM33" s="490" t="s">
        <v>202</v>
      </c>
      <c r="AN33" s="490"/>
      <c r="AO33" s="455" t="s">
        <v>203</v>
      </c>
      <c r="AP33" s="455"/>
      <c r="AQ33" s="455"/>
      <c r="AR33" s="455"/>
      <c r="AS33" s="455"/>
      <c r="AT33" s="455"/>
      <c r="AU33" s="455"/>
      <c r="AV33" s="455"/>
      <c r="AW33" s="455"/>
      <c r="AX33" s="455"/>
      <c r="AY33" s="455"/>
      <c r="AZ33" s="455"/>
      <c r="BA33" s="455"/>
      <c r="BB33" s="455"/>
      <c r="BC33" s="455"/>
      <c r="BD33" s="216"/>
      <c r="BE33" s="455" t="s">
        <v>204</v>
      </c>
      <c r="BF33" s="455"/>
      <c r="BG33" s="455" t="s">
        <v>205</v>
      </c>
      <c r="BH33" s="455"/>
      <c r="BI33" s="455"/>
      <c r="BJ33" s="455"/>
      <c r="BK33" s="455"/>
      <c r="BL33" s="455"/>
      <c r="BM33" s="455"/>
      <c r="BN33" s="455"/>
      <c r="BO33" s="455"/>
      <c r="BP33" s="455"/>
      <c r="BQ33" s="455"/>
      <c r="BR33" s="455"/>
      <c r="BS33" s="455"/>
      <c r="BT33" s="455"/>
      <c r="BU33" s="455"/>
      <c r="BV33" s="216"/>
      <c r="BW33" s="490" t="s">
        <v>204</v>
      </c>
      <c r="BX33" s="490"/>
      <c r="BY33" s="455" t="s">
        <v>206</v>
      </c>
      <c r="BZ33" s="455"/>
      <c r="CA33" s="455"/>
      <c r="CB33" s="455"/>
      <c r="CC33" s="455"/>
      <c r="CD33" s="455"/>
      <c r="CE33" s="455"/>
      <c r="CF33" s="455"/>
      <c r="CG33" s="455"/>
      <c r="CH33" s="455"/>
      <c r="CI33" s="455"/>
      <c r="CJ33" s="455"/>
      <c r="CK33" s="455"/>
      <c r="CL33" s="455"/>
      <c r="CM33" s="455"/>
      <c r="CN33" s="215"/>
      <c r="CO33" s="490" t="s">
        <v>202</v>
      </c>
      <c r="CP33" s="490"/>
      <c r="CQ33" s="455" t="s">
        <v>207</v>
      </c>
      <c r="CR33" s="455"/>
      <c r="CS33" s="455"/>
      <c r="CT33" s="455"/>
      <c r="CU33" s="455"/>
      <c r="CV33" s="455"/>
      <c r="CW33" s="455"/>
      <c r="CX33" s="455"/>
      <c r="CY33" s="455"/>
      <c r="CZ33" s="455"/>
      <c r="DA33" s="455"/>
      <c r="DB33" s="455"/>
      <c r="DC33" s="455"/>
      <c r="DD33" s="455"/>
      <c r="DE33" s="455"/>
      <c r="DF33" s="215"/>
      <c r="DG33" s="651" t="s">
        <v>208</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日高西部消防組合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日高町土地開発公社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国民健康保険診療所事業特別会計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IF('各会計、関係団体の財政状況及び健全化判断比率'!B33="","",'各会計、関係団体の財政状況及び健全化判断比率'!B33)</f>
        <v>国民健康保険病院事業会計</v>
      </c>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IF('各会計、関係団体の財政状況及び健全化判断比率'!B35="","",'各会計、関係団体の財政状況及び健全化判断比率'!B35)</f>
        <v>下水道事業特別会計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胆振東部日高西部衛生組合</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ホッカイドウ競馬振興（株）</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平取町外２町衛生施設組合</v>
      </c>
      <c r="BZ36" s="653"/>
      <c r="CA36" s="653"/>
      <c r="CB36" s="653"/>
      <c r="CC36" s="653"/>
      <c r="CD36" s="653"/>
      <c r="CE36" s="653"/>
      <c r="CF36" s="653"/>
      <c r="CG36" s="653"/>
      <c r="CH36" s="653"/>
      <c r="CI36" s="653"/>
      <c r="CJ36" s="653"/>
      <c r="CK36" s="653"/>
      <c r="CL36" s="653"/>
      <c r="CM36" s="653"/>
      <c r="CN36" s="213"/>
      <c r="CO36" s="652">
        <f t="shared" si="3"/>
        <v>17</v>
      </c>
      <c r="CP36" s="652"/>
      <c r="CQ36" s="653" t="str">
        <f>IF('各会計、関係団体の財政状況及び健全化判断比率'!BS9="","",'各会計、関係団体の財政状況及び健全化判断比率'!BS9)</f>
        <v>日高町商工会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日高管内地方税滞納整理機構</v>
      </c>
      <c r="BZ37" s="653"/>
      <c r="CA37" s="653"/>
      <c r="CB37" s="653"/>
      <c r="CC37" s="653"/>
      <c r="CD37" s="653"/>
      <c r="CE37" s="653"/>
      <c r="CF37" s="653"/>
      <c r="CG37" s="653"/>
      <c r="CH37" s="653"/>
      <c r="CI37" s="653"/>
      <c r="CJ37" s="653"/>
      <c r="CK37" s="653"/>
      <c r="CL37" s="653"/>
      <c r="CM37" s="653"/>
      <c r="CN37" s="213"/>
      <c r="CO37" s="652">
        <f t="shared" si="3"/>
        <v>18</v>
      </c>
      <c r="CP37" s="652"/>
      <c r="CQ37" s="653" t="str">
        <f>IF('各会計、関係団体の財政状況及び健全化判断比率'!BS10="","",'各会計、関係団体の財政状況及び健全化判断比率'!BS10)</f>
        <v>（株）日高アグリ</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日高地区交通災害共済組合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5qKnNa3gL6dFWcJoRXrSja9DAGNR69SObTKhaVDrW+2UoxFbOmtqXfcdBzCfjVj/VPnA2ixYZVy/JeWOv4VEA==" saltValue="0E/HmDSPoo+4xcQsNua64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4" t="s">
        <v>558</v>
      </c>
      <c r="D34" s="1244"/>
      <c r="E34" s="1245"/>
      <c r="F34" s="32">
        <v>7.54</v>
      </c>
      <c r="G34" s="33">
        <v>8.09</v>
      </c>
      <c r="H34" s="33">
        <v>8.08</v>
      </c>
      <c r="I34" s="33">
        <v>5.37</v>
      </c>
      <c r="J34" s="34">
        <v>5.8</v>
      </c>
      <c r="K34" s="22"/>
      <c r="L34" s="22"/>
      <c r="M34" s="22"/>
      <c r="N34" s="22"/>
      <c r="O34" s="22"/>
      <c r="P34" s="22"/>
    </row>
    <row r="35" spans="1:16" ht="39" customHeight="1" x14ac:dyDescent="0.15">
      <c r="A35" s="22"/>
      <c r="B35" s="35"/>
      <c r="C35" s="1238" t="s">
        <v>559</v>
      </c>
      <c r="D35" s="1239"/>
      <c r="E35" s="1240"/>
      <c r="F35" s="36">
        <v>4.0199999999999996</v>
      </c>
      <c r="G35" s="37">
        <v>2.25</v>
      </c>
      <c r="H35" s="37">
        <v>3.7</v>
      </c>
      <c r="I35" s="37">
        <v>4.97</v>
      </c>
      <c r="J35" s="38">
        <v>4.93</v>
      </c>
      <c r="K35" s="22"/>
      <c r="L35" s="22"/>
      <c r="M35" s="22"/>
      <c r="N35" s="22"/>
      <c r="O35" s="22"/>
      <c r="P35" s="22"/>
    </row>
    <row r="36" spans="1:16" ht="39" customHeight="1" x14ac:dyDescent="0.15">
      <c r="A36" s="22"/>
      <c r="B36" s="35"/>
      <c r="C36" s="1238" t="s">
        <v>560</v>
      </c>
      <c r="D36" s="1239"/>
      <c r="E36" s="1240"/>
      <c r="F36" s="36">
        <v>1.46</v>
      </c>
      <c r="G36" s="37">
        <v>2.2400000000000002</v>
      </c>
      <c r="H36" s="37">
        <v>3.7</v>
      </c>
      <c r="I36" s="37">
        <v>3.12</v>
      </c>
      <c r="J36" s="38">
        <v>1.07</v>
      </c>
      <c r="K36" s="22"/>
      <c r="L36" s="22"/>
      <c r="M36" s="22"/>
      <c r="N36" s="22"/>
      <c r="O36" s="22"/>
      <c r="P36" s="22"/>
    </row>
    <row r="37" spans="1:16" ht="39" customHeight="1" x14ac:dyDescent="0.15">
      <c r="A37" s="22"/>
      <c r="B37" s="35"/>
      <c r="C37" s="1238" t="s">
        <v>561</v>
      </c>
      <c r="D37" s="1239"/>
      <c r="E37" s="1240"/>
      <c r="F37" s="36">
        <v>0.36</v>
      </c>
      <c r="G37" s="37" t="s">
        <v>562</v>
      </c>
      <c r="H37" s="37">
        <v>0.36</v>
      </c>
      <c r="I37" s="37">
        <v>0.23</v>
      </c>
      <c r="J37" s="38">
        <v>0.54</v>
      </c>
      <c r="K37" s="22"/>
      <c r="L37" s="22"/>
      <c r="M37" s="22"/>
      <c r="N37" s="22"/>
      <c r="O37" s="22"/>
      <c r="P37" s="22"/>
    </row>
    <row r="38" spans="1:16" ht="39" customHeight="1" x14ac:dyDescent="0.15">
      <c r="A38" s="22"/>
      <c r="B38" s="35"/>
      <c r="C38" s="1238" t="s">
        <v>563</v>
      </c>
      <c r="D38" s="1239"/>
      <c r="E38" s="1240"/>
      <c r="F38" s="36">
        <v>0.57999999999999996</v>
      </c>
      <c r="G38" s="37">
        <v>0.2</v>
      </c>
      <c r="H38" s="37">
        <v>0.26</v>
      </c>
      <c r="I38" s="37">
        <v>0.16</v>
      </c>
      <c r="J38" s="38">
        <v>0.47</v>
      </c>
      <c r="K38" s="22"/>
      <c r="L38" s="22"/>
      <c r="M38" s="22"/>
      <c r="N38" s="22"/>
      <c r="O38" s="22"/>
      <c r="P38" s="22"/>
    </row>
    <row r="39" spans="1:16" ht="39" customHeight="1" x14ac:dyDescent="0.15">
      <c r="A39" s="22"/>
      <c r="B39" s="35"/>
      <c r="C39" s="1238" t="s">
        <v>564</v>
      </c>
      <c r="D39" s="1239"/>
      <c r="E39" s="1240"/>
      <c r="F39" s="36">
        <v>0</v>
      </c>
      <c r="G39" s="37">
        <v>7.0000000000000007E-2</v>
      </c>
      <c r="H39" s="37">
        <v>0.12</v>
      </c>
      <c r="I39" s="37">
        <v>0.21</v>
      </c>
      <c r="J39" s="38">
        <v>0.19</v>
      </c>
      <c r="K39" s="22"/>
      <c r="L39" s="22"/>
      <c r="M39" s="22"/>
      <c r="N39" s="22"/>
      <c r="O39" s="22"/>
      <c r="P39" s="22"/>
    </row>
    <row r="40" spans="1:16" ht="39" customHeight="1" x14ac:dyDescent="0.15">
      <c r="A40" s="22"/>
      <c r="B40" s="35"/>
      <c r="C40" s="1238" t="s">
        <v>565</v>
      </c>
      <c r="D40" s="1239"/>
      <c r="E40" s="1240"/>
      <c r="F40" s="36">
        <v>0.05</v>
      </c>
      <c r="G40" s="37">
        <v>7.0000000000000007E-2</v>
      </c>
      <c r="H40" s="37">
        <v>0.1</v>
      </c>
      <c r="I40" s="37">
        <v>0.71</v>
      </c>
      <c r="J40" s="38">
        <v>0.08</v>
      </c>
      <c r="K40" s="22"/>
      <c r="L40" s="22"/>
      <c r="M40" s="22"/>
      <c r="N40" s="22"/>
      <c r="O40" s="22"/>
      <c r="P40" s="22"/>
    </row>
    <row r="41" spans="1:16" ht="39" customHeight="1" x14ac:dyDescent="0.15">
      <c r="A41" s="22"/>
      <c r="B41" s="35"/>
      <c r="C41" s="1238" t="s">
        <v>566</v>
      </c>
      <c r="D41" s="1239"/>
      <c r="E41" s="1240"/>
      <c r="F41" s="36">
        <v>0.01</v>
      </c>
      <c r="G41" s="37">
        <v>0.01</v>
      </c>
      <c r="H41" s="37">
        <v>0.03</v>
      </c>
      <c r="I41" s="37">
        <v>0</v>
      </c>
      <c r="J41" s="38">
        <v>0.03</v>
      </c>
      <c r="K41" s="22"/>
      <c r="L41" s="22"/>
      <c r="M41" s="22"/>
      <c r="N41" s="22"/>
      <c r="O41" s="22"/>
      <c r="P41" s="22"/>
    </row>
    <row r="42" spans="1:16" ht="39" customHeight="1" x14ac:dyDescent="0.15">
      <c r="A42" s="22"/>
      <c r="B42" s="39"/>
      <c r="C42" s="1238" t="s">
        <v>567</v>
      </c>
      <c r="D42" s="1239"/>
      <c r="E42" s="1240"/>
      <c r="F42" s="36" t="s">
        <v>509</v>
      </c>
      <c r="G42" s="37" t="s">
        <v>509</v>
      </c>
      <c r="H42" s="37" t="s">
        <v>509</v>
      </c>
      <c r="I42" s="37" t="s">
        <v>509</v>
      </c>
      <c r="J42" s="38" t="s">
        <v>509</v>
      </c>
      <c r="K42" s="22"/>
      <c r="L42" s="22"/>
      <c r="M42" s="22"/>
      <c r="N42" s="22"/>
      <c r="O42" s="22"/>
      <c r="P42" s="22"/>
    </row>
    <row r="43" spans="1:16" ht="39" customHeight="1" thickBot="1" x14ac:dyDescent="0.2">
      <c r="A43" s="22"/>
      <c r="B43" s="40"/>
      <c r="C43" s="1241" t="s">
        <v>568</v>
      </c>
      <c r="D43" s="1242"/>
      <c r="E43" s="1243"/>
      <c r="F43" s="41">
        <v>0</v>
      </c>
      <c r="G43" s="42">
        <v>0.14000000000000001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uArZfjOui0hASniHcm6EU9u+jNdaFqrjPbU0JljJJNJXF4G8XgyR7E8kqhYR4cKnFN7QH6CJjWucZGy5y8Gtw==" saltValue="mH7KtTuejm127hvnd9kS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1537</v>
      </c>
      <c r="L45" s="60">
        <v>1376</v>
      </c>
      <c r="M45" s="60">
        <v>1311</v>
      </c>
      <c r="N45" s="60">
        <v>1349</v>
      </c>
      <c r="O45" s="61">
        <v>1443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x14ac:dyDescent="0.15">
      <c r="A48" s="48"/>
      <c r="B48" s="1248"/>
      <c r="C48" s="1249"/>
      <c r="D48" s="62"/>
      <c r="E48" s="1254" t="s">
        <v>15</v>
      </c>
      <c r="F48" s="1254"/>
      <c r="G48" s="1254"/>
      <c r="H48" s="1254"/>
      <c r="I48" s="1254"/>
      <c r="J48" s="1255"/>
      <c r="K48" s="63">
        <v>472</v>
      </c>
      <c r="L48" s="64">
        <v>480</v>
      </c>
      <c r="M48" s="64">
        <v>437</v>
      </c>
      <c r="N48" s="64">
        <v>436</v>
      </c>
      <c r="O48" s="65">
        <v>397</v>
      </c>
      <c r="P48" s="48"/>
      <c r="Q48" s="48"/>
      <c r="R48" s="48"/>
      <c r="S48" s="48"/>
      <c r="T48" s="48"/>
      <c r="U48" s="48"/>
    </row>
    <row r="49" spans="1:21" ht="30.75" customHeight="1" x14ac:dyDescent="0.15">
      <c r="A49" s="48"/>
      <c r="B49" s="1248"/>
      <c r="C49" s="1249"/>
      <c r="D49" s="62"/>
      <c r="E49" s="1254" t="s">
        <v>16</v>
      </c>
      <c r="F49" s="1254"/>
      <c r="G49" s="1254"/>
      <c r="H49" s="1254"/>
      <c r="I49" s="1254"/>
      <c r="J49" s="1255"/>
      <c r="K49" s="63">
        <v>51</v>
      </c>
      <c r="L49" s="64">
        <v>51</v>
      </c>
      <c r="M49" s="64">
        <v>40</v>
      </c>
      <c r="N49" s="64">
        <v>28</v>
      </c>
      <c r="O49" s="65">
        <v>28</v>
      </c>
      <c r="P49" s="48"/>
      <c r="Q49" s="48"/>
      <c r="R49" s="48"/>
      <c r="S49" s="48"/>
      <c r="T49" s="48"/>
      <c r="U49" s="48"/>
    </row>
    <row r="50" spans="1:21" ht="30.75" customHeight="1" x14ac:dyDescent="0.15">
      <c r="A50" s="48"/>
      <c r="B50" s="1248"/>
      <c r="C50" s="1249"/>
      <c r="D50" s="62"/>
      <c r="E50" s="1254" t="s">
        <v>17</v>
      </c>
      <c r="F50" s="1254"/>
      <c r="G50" s="1254"/>
      <c r="H50" s="1254"/>
      <c r="I50" s="1254"/>
      <c r="J50" s="1255"/>
      <c r="K50" s="63">
        <v>37</v>
      </c>
      <c r="L50" s="64">
        <v>42</v>
      </c>
      <c r="M50" s="64">
        <v>50</v>
      </c>
      <c r="N50" s="64">
        <v>51</v>
      </c>
      <c r="O50" s="65">
        <v>57</v>
      </c>
      <c r="P50" s="48"/>
      <c r="Q50" s="48"/>
      <c r="R50" s="48"/>
      <c r="S50" s="48"/>
      <c r="T50" s="48"/>
      <c r="U50" s="48"/>
    </row>
    <row r="51" spans="1:21" ht="30.75" customHeight="1" x14ac:dyDescent="0.15">
      <c r="A51" s="48"/>
      <c r="B51" s="1250"/>
      <c r="C51" s="1251"/>
      <c r="D51" s="66"/>
      <c r="E51" s="1254" t="s">
        <v>18</v>
      </c>
      <c r="F51" s="1254"/>
      <c r="G51" s="1254"/>
      <c r="H51" s="1254"/>
      <c r="I51" s="1254"/>
      <c r="J51" s="1255"/>
      <c r="K51" s="63">
        <v>1</v>
      </c>
      <c r="L51" s="64">
        <v>2</v>
      </c>
      <c r="M51" s="64">
        <v>1</v>
      </c>
      <c r="N51" s="64">
        <v>3</v>
      </c>
      <c r="O51" s="65">
        <v>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1568</v>
      </c>
      <c r="L52" s="64">
        <v>1451</v>
      </c>
      <c r="M52" s="64">
        <v>1398</v>
      </c>
      <c r="N52" s="64">
        <v>1381</v>
      </c>
      <c r="O52" s="65">
        <v>1382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530</v>
      </c>
      <c r="L53" s="69">
        <v>500</v>
      </c>
      <c r="M53" s="69">
        <v>441</v>
      </c>
      <c r="N53" s="69">
        <v>486</v>
      </c>
      <c r="O53" s="70">
        <v>544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62" t="s">
        <v>25</v>
      </c>
      <c r="C57" s="1263"/>
      <c r="D57" s="1266" t="s">
        <v>26</v>
      </c>
      <c r="E57" s="1267"/>
      <c r="F57" s="1267"/>
      <c r="G57" s="1267"/>
      <c r="H57" s="1267"/>
      <c r="I57" s="1267"/>
      <c r="J57" s="1268"/>
      <c r="K57" s="82">
        <v>101</v>
      </c>
      <c r="L57" s="83">
        <v>101</v>
      </c>
      <c r="M57" s="83">
        <v>101</v>
      </c>
      <c r="N57" s="83">
        <v>101</v>
      </c>
      <c r="O57" s="84">
        <v>101</v>
      </c>
    </row>
    <row r="58" spans="1:21" ht="31.5" customHeight="1" thickBot="1" x14ac:dyDescent="0.2">
      <c r="B58" s="1264"/>
      <c r="C58" s="1265"/>
      <c r="D58" s="1269" t="s">
        <v>27</v>
      </c>
      <c r="E58" s="1270"/>
      <c r="F58" s="1270"/>
      <c r="G58" s="1270"/>
      <c r="H58" s="1270"/>
      <c r="I58" s="1270"/>
      <c r="J58" s="1271"/>
      <c r="K58" s="85">
        <v>101</v>
      </c>
      <c r="L58" s="86">
        <v>101</v>
      </c>
      <c r="M58" s="86">
        <v>101</v>
      </c>
      <c r="N58" s="86">
        <v>101</v>
      </c>
      <c r="O58" s="87">
        <v>101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c3Pv3ddswtXnNWeT2219BoWpjZs0DOah6WJD51Cr146QjF2zGIPc6sJlKOl2YlUj2jekenpZdCwjwzrRpuvPw==" saltValue="/s/3RW0uYUeWvVbSAoI6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sqref="A1:XFD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72" t="s">
        <v>30</v>
      </c>
      <c r="C41" s="1273"/>
      <c r="D41" s="101"/>
      <c r="E41" s="1278" t="s">
        <v>31</v>
      </c>
      <c r="F41" s="1278"/>
      <c r="G41" s="1278"/>
      <c r="H41" s="1279"/>
      <c r="I41" s="102">
        <v>13012</v>
      </c>
      <c r="J41" s="103">
        <v>13506</v>
      </c>
      <c r="K41" s="103">
        <v>13417</v>
      </c>
      <c r="L41" s="103">
        <v>14239</v>
      </c>
      <c r="M41" s="104">
        <v>14985</v>
      </c>
    </row>
    <row r="42" spans="2:13" ht="27.75" customHeight="1" x14ac:dyDescent="0.15">
      <c r="B42" s="1274"/>
      <c r="C42" s="1275"/>
      <c r="D42" s="105"/>
      <c r="E42" s="1280" t="s">
        <v>32</v>
      </c>
      <c r="F42" s="1280"/>
      <c r="G42" s="1280"/>
      <c r="H42" s="1281"/>
      <c r="I42" s="106">
        <v>100</v>
      </c>
      <c r="J42" s="107">
        <v>76</v>
      </c>
      <c r="K42" s="107">
        <v>55</v>
      </c>
      <c r="L42" s="107">
        <v>174</v>
      </c>
      <c r="M42" s="108">
        <v>162</v>
      </c>
    </row>
    <row r="43" spans="2:13" ht="27.75" customHeight="1" x14ac:dyDescent="0.15">
      <c r="B43" s="1274"/>
      <c r="C43" s="1275"/>
      <c r="D43" s="105"/>
      <c r="E43" s="1280" t="s">
        <v>33</v>
      </c>
      <c r="F43" s="1280"/>
      <c r="G43" s="1280"/>
      <c r="H43" s="1281"/>
      <c r="I43" s="106">
        <v>4508</v>
      </c>
      <c r="J43" s="107">
        <v>4231</v>
      </c>
      <c r="K43" s="107">
        <v>3985</v>
      </c>
      <c r="L43" s="107">
        <v>3671</v>
      </c>
      <c r="M43" s="108">
        <v>3108</v>
      </c>
    </row>
    <row r="44" spans="2:13" ht="27.75" customHeight="1" x14ac:dyDescent="0.15">
      <c r="B44" s="1274"/>
      <c r="C44" s="1275"/>
      <c r="D44" s="105"/>
      <c r="E44" s="1280" t="s">
        <v>34</v>
      </c>
      <c r="F44" s="1280"/>
      <c r="G44" s="1280"/>
      <c r="H44" s="1281"/>
      <c r="I44" s="106">
        <v>282</v>
      </c>
      <c r="J44" s="107">
        <v>236</v>
      </c>
      <c r="K44" s="107">
        <v>199</v>
      </c>
      <c r="L44" s="107">
        <v>294</v>
      </c>
      <c r="M44" s="108">
        <v>403</v>
      </c>
    </row>
    <row r="45" spans="2:13" ht="27.75" customHeight="1" x14ac:dyDescent="0.15">
      <c r="B45" s="1274"/>
      <c r="C45" s="1275"/>
      <c r="D45" s="105"/>
      <c r="E45" s="1280" t="s">
        <v>35</v>
      </c>
      <c r="F45" s="1280"/>
      <c r="G45" s="1280"/>
      <c r="H45" s="1281"/>
      <c r="I45" s="106">
        <v>1147</v>
      </c>
      <c r="J45" s="107">
        <v>1030</v>
      </c>
      <c r="K45" s="107">
        <v>970</v>
      </c>
      <c r="L45" s="107">
        <v>947</v>
      </c>
      <c r="M45" s="108">
        <v>767</v>
      </c>
    </row>
    <row r="46" spans="2:13" ht="27.75" customHeight="1" x14ac:dyDescent="0.15">
      <c r="B46" s="1274"/>
      <c r="C46" s="1275"/>
      <c r="D46" s="109"/>
      <c r="E46" s="1280" t="s">
        <v>36</v>
      </c>
      <c r="F46" s="1280"/>
      <c r="G46" s="1280"/>
      <c r="H46" s="1281"/>
      <c r="I46" s="106">
        <v>14</v>
      </c>
      <c r="J46" s="107">
        <v>13</v>
      </c>
      <c r="K46" s="107">
        <v>13</v>
      </c>
      <c r="L46" s="107" t="s">
        <v>509</v>
      </c>
      <c r="M46" s="108" t="s">
        <v>509</v>
      </c>
    </row>
    <row r="47" spans="2:13" ht="27.75" customHeight="1" x14ac:dyDescent="0.15">
      <c r="B47" s="1274"/>
      <c r="C47" s="1275"/>
      <c r="D47" s="110"/>
      <c r="E47" s="1282" t="s">
        <v>37</v>
      </c>
      <c r="F47" s="1283"/>
      <c r="G47" s="1283"/>
      <c r="H47" s="1284"/>
      <c r="I47" s="106" t="s">
        <v>509</v>
      </c>
      <c r="J47" s="107" t="s">
        <v>509</v>
      </c>
      <c r="K47" s="107" t="s">
        <v>509</v>
      </c>
      <c r="L47" s="107" t="s">
        <v>509</v>
      </c>
      <c r="M47" s="108" t="s">
        <v>509</v>
      </c>
    </row>
    <row r="48" spans="2:13" ht="27.75" customHeight="1" x14ac:dyDescent="0.15">
      <c r="B48" s="1274"/>
      <c r="C48" s="1275"/>
      <c r="D48" s="105"/>
      <c r="E48" s="1280" t="s">
        <v>38</v>
      </c>
      <c r="F48" s="1280"/>
      <c r="G48" s="1280"/>
      <c r="H48" s="1281"/>
      <c r="I48" s="106" t="s">
        <v>509</v>
      </c>
      <c r="J48" s="107" t="s">
        <v>509</v>
      </c>
      <c r="K48" s="107" t="s">
        <v>509</v>
      </c>
      <c r="L48" s="107" t="s">
        <v>509</v>
      </c>
      <c r="M48" s="108" t="s">
        <v>509</v>
      </c>
    </row>
    <row r="49" spans="2:13" ht="27.75" customHeight="1" x14ac:dyDescent="0.15">
      <c r="B49" s="1276"/>
      <c r="C49" s="1277"/>
      <c r="D49" s="105"/>
      <c r="E49" s="1280" t="s">
        <v>39</v>
      </c>
      <c r="F49" s="1280"/>
      <c r="G49" s="1280"/>
      <c r="H49" s="1281"/>
      <c r="I49" s="106" t="s">
        <v>509</v>
      </c>
      <c r="J49" s="107" t="s">
        <v>509</v>
      </c>
      <c r="K49" s="107" t="s">
        <v>509</v>
      </c>
      <c r="L49" s="107" t="s">
        <v>509</v>
      </c>
      <c r="M49" s="108" t="s">
        <v>509</v>
      </c>
    </row>
    <row r="50" spans="2:13" ht="27.75" customHeight="1" x14ac:dyDescent="0.15">
      <c r="B50" s="1285" t="s">
        <v>40</v>
      </c>
      <c r="C50" s="1286"/>
      <c r="D50" s="111"/>
      <c r="E50" s="1280" t="s">
        <v>41</v>
      </c>
      <c r="F50" s="1280"/>
      <c r="G50" s="1280"/>
      <c r="H50" s="1281"/>
      <c r="I50" s="106">
        <v>2067</v>
      </c>
      <c r="J50" s="107">
        <v>2152</v>
      </c>
      <c r="K50" s="107">
        <v>2234</v>
      </c>
      <c r="L50" s="107">
        <v>1946</v>
      </c>
      <c r="M50" s="108">
        <v>1657</v>
      </c>
    </row>
    <row r="51" spans="2:13" ht="27.75" customHeight="1" x14ac:dyDescent="0.15">
      <c r="B51" s="1274"/>
      <c r="C51" s="1275"/>
      <c r="D51" s="105"/>
      <c r="E51" s="1280" t="s">
        <v>42</v>
      </c>
      <c r="F51" s="1280"/>
      <c r="G51" s="1280"/>
      <c r="H51" s="1281"/>
      <c r="I51" s="106">
        <v>1904</v>
      </c>
      <c r="J51" s="107">
        <v>1739</v>
      </c>
      <c r="K51" s="107">
        <v>1784</v>
      </c>
      <c r="L51" s="107">
        <v>1624</v>
      </c>
      <c r="M51" s="108">
        <v>1466</v>
      </c>
    </row>
    <row r="52" spans="2:13" ht="27.75" customHeight="1" x14ac:dyDescent="0.15">
      <c r="B52" s="1276"/>
      <c r="C52" s="1277"/>
      <c r="D52" s="105"/>
      <c r="E52" s="1280" t="s">
        <v>43</v>
      </c>
      <c r="F52" s="1280"/>
      <c r="G52" s="1280"/>
      <c r="H52" s="1281"/>
      <c r="I52" s="106">
        <v>11446</v>
      </c>
      <c r="J52" s="107">
        <v>11651</v>
      </c>
      <c r="K52" s="107">
        <v>11328</v>
      </c>
      <c r="L52" s="107">
        <v>11834</v>
      </c>
      <c r="M52" s="108">
        <v>12282</v>
      </c>
    </row>
    <row r="53" spans="2:13" ht="27.75" customHeight="1" thickBot="1" x14ac:dyDescent="0.2">
      <c r="B53" s="1287" t="s">
        <v>44</v>
      </c>
      <c r="C53" s="1288"/>
      <c r="D53" s="112"/>
      <c r="E53" s="1289" t="s">
        <v>45</v>
      </c>
      <c r="F53" s="1289"/>
      <c r="G53" s="1289"/>
      <c r="H53" s="1290"/>
      <c r="I53" s="113">
        <v>3646</v>
      </c>
      <c r="J53" s="114">
        <v>3550</v>
      </c>
      <c r="K53" s="114">
        <v>3294</v>
      </c>
      <c r="L53" s="114">
        <v>3922</v>
      </c>
      <c r="M53" s="115">
        <v>4021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VemcGvckEShjT7xMW6lHSLLEZrZfevW1qQwZEr/lo2ZwFtcSNaqfCR+rsal1Q9ZksYZnDXV53V9OPa2Aax5g==" saltValue="uzU5ITQTChKQG3yzf8hg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9" t="s">
        <v>48</v>
      </c>
      <c r="D55" s="1299"/>
      <c r="E55" s="1300"/>
      <c r="F55" s="127">
        <v>1652</v>
      </c>
      <c r="G55" s="127">
        <v>1358</v>
      </c>
      <c r="H55" s="128">
        <v>1015</v>
      </c>
    </row>
    <row r="56" spans="2:8" ht="52.5" customHeight="1" x14ac:dyDescent="0.15">
      <c r="B56" s="129"/>
      <c r="C56" s="1301" t="s">
        <v>49</v>
      </c>
      <c r="D56" s="1301"/>
      <c r="E56" s="1302"/>
      <c r="F56" s="130">
        <v>101</v>
      </c>
      <c r="G56" s="130">
        <v>101</v>
      </c>
      <c r="H56" s="131">
        <v>101</v>
      </c>
    </row>
    <row r="57" spans="2:8" ht="53.25" customHeight="1" x14ac:dyDescent="0.15">
      <c r="B57" s="129"/>
      <c r="C57" s="1303" t="s">
        <v>50</v>
      </c>
      <c r="D57" s="1303"/>
      <c r="E57" s="1304"/>
      <c r="F57" s="132">
        <v>1352</v>
      </c>
      <c r="G57" s="132">
        <v>1345</v>
      </c>
      <c r="H57" s="133">
        <v>1379</v>
      </c>
    </row>
    <row r="58" spans="2:8" ht="45.75" customHeight="1" x14ac:dyDescent="0.15">
      <c r="B58" s="134"/>
      <c r="C58" s="1291" t="s">
        <v>588</v>
      </c>
      <c r="D58" s="1292"/>
      <c r="E58" s="1293"/>
      <c r="F58" s="135">
        <v>969</v>
      </c>
      <c r="G58" s="135">
        <v>953</v>
      </c>
      <c r="H58" s="136">
        <v>931</v>
      </c>
    </row>
    <row r="59" spans="2:8" ht="45.75" customHeight="1" x14ac:dyDescent="0.15">
      <c r="B59" s="134"/>
      <c r="C59" s="1291" t="s">
        <v>589</v>
      </c>
      <c r="D59" s="1292"/>
      <c r="E59" s="1293"/>
      <c r="F59" s="135">
        <v>132</v>
      </c>
      <c r="G59" s="135">
        <v>148</v>
      </c>
      <c r="H59" s="136">
        <v>130</v>
      </c>
    </row>
    <row r="60" spans="2:8" ht="45.75" customHeight="1" x14ac:dyDescent="0.15">
      <c r="B60" s="134"/>
      <c r="C60" s="1291" t="s">
        <v>590</v>
      </c>
      <c r="D60" s="1292"/>
      <c r="E60" s="1293"/>
      <c r="F60" s="135">
        <v>48</v>
      </c>
      <c r="G60" s="135">
        <v>76</v>
      </c>
      <c r="H60" s="136">
        <v>95</v>
      </c>
    </row>
    <row r="61" spans="2:8" ht="45.75" customHeight="1" x14ac:dyDescent="0.15">
      <c r="B61" s="134"/>
      <c r="C61" s="1291" t="s">
        <v>591</v>
      </c>
      <c r="D61" s="1292"/>
      <c r="E61" s="1293"/>
      <c r="F61" s="135">
        <v>77</v>
      </c>
      <c r="G61" s="135">
        <v>46</v>
      </c>
      <c r="H61" s="136">
        <v>109</v>
      </c>
    </row>
    <row r="62" spans="2:8" ht="45.75" customHeight="1" thickBot="1" x14ac:dyDescent="0.2">
      <c r="B62" s="137"/>
      <c r="C62" s="1294" t="s">
        <v>592</v>
      </c>
      <c r="D62" s="1295"/>
      <c r="E62" s="1296"/>
      <c r="F62" s="138">
        <v>41</v>
      </c>
      <c r="G62" s="138">
        <v>41</v>
      </c>
      <c r="H62" s="139">
        <v>41</v>
      </c>
    </row>
    <row r="63" spans="2:8" ht="52.5" customHeight="1" thickBot="1" x14ac:dyDescent="0.2">
      <c r="B63" s="140"/>
      <c r="C63" s="1297" t="s">
        <v>51</v>
      </c>
      <c r="D63" s="1297"/>
      <c r="E63" s="1298"/>
      <c r="F63" s="141">
        <v>3104</v>
      </c>
      <c r="G63" s="141">
        <v>2804</v>
      </c>
      <c r="H63" s="142">
        <v>2495</v>
      </c>
    </row>
    <row r="64" spans="2:8" ht="15" customHeight="1" x14ac:dyDescent="0.15"/>
    <row r="65" ht="0" hidden="1" customHeight="1" x14ac:dyDescent="0.15"/>
    <row r="66" ht="0" hidden="1" customHeight="1" x14ac:dyDescent="0.15"/>
  </sheetData>
  <sheetProtection algorithmName="SHA-512" hashValue="+hx3I6CjAh9kEjTM8GZzXqsjTy/2GmwSA4ZBlTWnKn4Ly8Z6hULgJgRTqKAVYImOD2qPexCMacMaLx1FH73FNA==" saltValue="pM67tqmL6t/zVXA8/KR7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63" zoomScale="85" zoomScaleNormal="85" zoomScaleSheetLayoutView="55" workbookViewId="0">
      <selection activeCell="BR61" sqref="BR61"/>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603</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599</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6" t="s">
        <v>602</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5" x14ac:dyDescent="0.15">
      <c r="B44" s="386"/>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5" x14ac:dyDescent="0.15">
      <c r="B45" s="386"/>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5" x14ac:dyDescent="0.15">
      <c r="B46" s="386"/>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5" x14ac:dyDescent="0.15">
      <c r="B47" s="386"/>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597</v>
      </c>
    </row>
    <row r="50" spans="1:109" ht="13.5" x14ac:dyDescent="0.15">
      <c r="B50" s="386"/>
      <c r="G50" s="1315"/>
      <c r="H50" s="1315"/>
      <c r="I50" s="1315"/>
      <c r="J50" s="1315"/>
      <c r="K50" s="395"/>
      <c r="L50" s="395"/>
      <c r="M50" s="394"/>
      <c r="N50" s="39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551</v>
      </c>
      <c r="BQ50" s="1319"/>
      <c r="BR50" s="1319"/>
      <c r="BS50" s="1319"/>
      <c r="BT50" s="1319"/>
      <c r="BU50" s="1319"/>
      <c r="BV50" s="1319"/>
      <c r="BW50" s="1319"/>
      <c r="BX50" s="1319" t="s">
        <v>552</v>
      </c>
      <c r="BY50" s="1319"/>
      <c r="BZ50" s="1319"/>
      <c r="CA50" s="1319"/>
      <c r="CB50" s="1319"/>
      <c r="CC50" s="1319"/>
      <c r="CD50" s="1319"/>
      <c r="CE50" s="1319"/>
      <c r="CF50" s="1319" t="s">
        <v>553</v>
      </c>
      <c r="CG50" s="1319"/>
      <c r="CH50" s="1319"/>
      <c r="CI50" s="1319"/>
      <c r="CJ50" s="1319"/>
      <c r="CK50" s="1319"/>
      <c r="CL50" s="1319"/>
      <c r="CM50" s="1319"/>
      <c r="CN50" s="1319" t="s">
        <v>554</v>
      </c>
      <c r="CO50" s="1319"/>
      <c r="CP50" s="1319"/>
      <c r="CQ50" s="1319"/>
      <c r="CR50" s="1319"/>
      <c r="CS50" s="1319"/>
      <c r="CT50" s="1319"/>
      <c r="CU50" s="1319"/>
      <c r="CV50" s="1319" t="s">
        <v>555</v>
      </c>
      <c r="CW50" s="1319"/>
      <c r="CX50" s="1319"/>
      <c r="CY50" s="1319"/>
      <c r="CZ50" s="1319"/>
      <c r="DA50" s="1319"/>
      <c r="DB50" s="1319"/>
      <c r="DC50" s="1319"/>
    </row>
    <row r="51" spans="1:109" ht="13.5" customHeight="1" x14ac:dyDescent="0.15">
      <c r="B51" s="386"/>
      <c r="G51" s="1325"/>
      <c r="H51" s="1325"/>
      <c r="I51" s="1323"/>
      <c r="J51" s="1323"/>
      <c r="K51" s="1322"/>
      <c r="L51" s="1322"/>
      <c r="M51" s="1322"/>
      <c r="N51" s="1322"/>
      <c r="AM51" s="393"/>
      <c r="AN51" s="1321" t="s">
        <v>596</v>
      </c>
      <c r="AO51" s="1321"/>
      <c r="AP51" s="1321"/>
      <c r="AQ51" s="1321"/>
      <c r="AR51" s="1321"/>
      <c r="AS51" s="1321"/>
      <c r="AT51" s="1321"/>
      <c r="AU51" s="1321"/>
      <c r="AV51" s="1321"/>
      <c r="AW51" s="1321"/>
      <c r="AX51" s="1321"/>
      <c r="AY51" s="1321"/>
      <c r="AZ51" s="1321"/>
      <c r="BA51" s="1321"/>
      <c r="BB51" s="1321" t="s">
        <v>594</v>
      </c>
      <c r="BC51" s="1321"/>
      <c r="BD51" s="1321"/>
      <c r="BE51" s="1321"/>
      <c r="BF51" s="1321"/>
      <c r="BG51" s="1321"/>
      <c r="BH51" s="1321"/>
      <c r="BI51" s="1321"/>
      <c r="BJ51" s="1321"/>
      <c r="BK51" s="1321"/>
      <c r="BL51" s="1321"/>
      <c r="BM51" s="1321"/>
      <c r="BN51" s="1321"/>
      <c r="BO51" s="1321"/>
      <c r="BP51" s="1320"/>
      <c r="BQ51" s="1305"/>
      <c r="BR51" s="1305"/>
      <c r="BS51" s="1305"/>
      <c r="BT51" s="1305"/>
      <c r="BU51" s="1305"/>
      <c r="BV51" s="1305"/>
      <c r="BW51" s="1305"/>
      <c r="BX51" s="1320"/>
      <c r="BY51" s="1305"/>
      <c r="BZ51" s="1305"/>
      <c r="CA51" s="1305"/>
      <c r="CB51" s="1305"/>
      <c r="CC51" s="1305"/>
      <c r="CD51" s="1305"/>
      <c r="CE51" s="1305"/>
      <c r="CF51" s="1305">
        <v>61.1</v>
      </c>
      <c r="CG51" s="1305"/>
      <c r="CH51" s="1305"/>
      <c r="CI51" s="1305"/>
      <c r="CJ51" s="1305"/>
      <c r="CK51" s="1305"/>
      <c r="CL51" s="1305"/>
      <c r="CM51" s="1305"/>
      <c r="CN51" s="1305">
        <v>74.8</v>
      </c>
      <c r="CO51" s="1305"/>
      <c r="CP51" s="1305"/>
      <c r="CQ51" s="1305"/>
      <c r="CR51" s="1305"/>
      <c r="CS51" s="1305"/>
      <c r="CT51" s="1305"/>
      <c r="CU51" s="1305"/>
      <c r="CV51" s="1305">
        <v>77.8</v>
      </c>
      <c r="CW51" s="1305"/>
      <c r="CX51" s="1305"/>
      <c r="CY51" s="1305"/>
      <c r="CZ51" s="1305"/>
      <c r="DA51" s="1305"/>
      <c r="DB51" s="1305"/>
      <c r="DC51" s="1305"/>
    </row>
    <row r="52" spans="1:109" ht="13.5" x14ac:dyDescent="0.15">
      <c r="B52" s="386"/>
      <c r="G52" s="1325"/>
      <c r="H52" s="1325"/>
      <c r="I52" s="1323"/>
      <c r="J52" s="1323"/>
      <c r="K52" s="1322"/>
      <c r="L52" s="1322"/>
      <c r="M52" s="1322"/>
      <c r="N52" s="1322"/>
      <c r="AM52" s="39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25"/>
      <c r="H53" s="1325"/>
      <c r="I53" s="1315"/>
      <c r="J53" s="1315"/>
      <c r="K53" s="1322"/>
      <c r="L53" s="1322"/>
      <c r="M53" s="1322"/>
      <c r="N53" s="1322"/>
      <c r="AM53" s="393"/>
      <c r="AN53" s="1321"/>
      <c r="AO53" s="1321"/>
      <c r="AP53" s="1321"/>
      <c r="AQ53" s="1321"/>
      <c r="AR53" s="1321"/>
      <c r="AS53" s="1321"/>
      <c r="AT53" s="1321"/>
      <c r="AU53" s="1321"/>
      <c r="AV53" s="1321"/>
      <c r="AW53" s="1321"/>
      <c r="AX53" s="1321"/>
      <c r="AY53" s="1321"/>
      <c r="AZ53" s="1321"/>
      <c r="BA53" s="1321"/>
      <c r="BB53" s="1321" t="s">
        <v>601</v>
      </c>
      <c r="BC53" s="1321"/>
      <c r="BD53" s="1321"/>
      <c r="BE53" s="1321"/>
      <c r="BF53" s="1321"/>
      <c r="BG53" s="1321"/>
      <c r="BH53" s="1321"/>
      <c r="BI53" s="1321"/>
      <c r="BJ53" s="1321"/>
      <c r="BK53" s="1321"/>
      <c r="BL53" s="1321"/>
      <c r="BM53" s="1321"/>
      <c r="BN53" s="1321"/>
      <c r="BO53" s="1321"/>
      <c r="BP53" s="1320"/>
      <c r="BQ53" s="1305"/>
      <c r="BR53" s="1305"/>
      <c r="BS53" s="1305"/>
      <c r="BT53" s="1305"/>
      <c r="BU53" s="1305"/>
      <c r="BV53" s="1305"/>
      <c r="BW53" s="1305"/>
      <c r="BX53" s="1320"/>
      <c r="BY53" s="1305"/>
      <c r="BZ53" s="1305"/>
      <c r="CA53" s="1305"/>
      <c r="CB53" s="1305"/>
      <c r="CC53" s="1305"/>
      <c r="CD53" s="1305"/>
      <c r="CE53" s="1305"/>
      <c r="CF53" s="1305">
        <v>51.2</v>
      </c>
      <c r="CG53" s="1305"/>
      <c r="CH53" s="1305"/>
      <c r="CI53" s="1305"/>
      <c r="CJ53" s="1305"/>
      <c r="CK53" s="1305"/>
      <c r="CL53" s="1305"/>
      <c r="CM53" s="1305"/>
      <c r="CN53" s="1305">
        <v>54.9</v>
      </c>
      <c r="CO53" s="1305"/>
      <c r="CP53" s="1305"/>
      <c r="CQ53" s="1305"/>
      <c r="CR53" s="1305"/>
      <c r="CS53" s="1305"/>
      <c r="CT53" s="1305"/>
      <c r="CU53" s="1305"/>
      <c r="CV53" s="1305">
        <v>55.9</v>
      </c>
      <c r="CW53" s="1305"/>
      <c r="CX53" s="1305"/>
      <c r="CY53" s="1305"/>
      <c r="CZ53" s="1305"/>
      <c r="DA53" s="1305"/>
      <c r="DB53" s="1305"/>
      <c r="DC53" s="1305"/>
    </row>
    <row r="54" spans="1:109" ht="13.5" x14ac:dyDescent="0.15">
      <c r="A54" s="401"/>
      <c r="B54" s="386"/>
      <c r="G54" s="1325"/>
      <c r="H54" s="1325"/>
      <c r="I54" s="1315"/>
      <c r="J54" s="1315"/>
      <c r="K54" s="1322"/>
      <c r="L54" s="1322"/>
      <c r="M54" s="1322"/>
      <c r="N54" s="1322"/>
      <c r="AM54" s="39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5"/>
      <c r="H55" s="1315"/>
      <c r="I55" s="1315"/>
      <c r="J55" s="1315"/>
      <c r="K55" s="1322"/>
      <c r="L55" s="1322"/>
      <c r="M55" s="1322"/>
      <c r="N55" s="1322"/>
      <c r="AN55" s="1319" t="s">
        <v>595</v>
      </c>
      <c r="AO55" s="1319"/>
      <c r="AP55" s="1319"/>
      <c r="AQ55" s="1319"/>
      <c r="AR55" s="1319"/>
      <c r="AS55" s="1319"/>
      <c r="AT55" s="1319"/>
      <c r="AU55" s="1319"/>
      <c r="AV55" s="1319"/>
      <c r="AW55" s="1319"/>
      <c r="AX55" s="1319"/>
      <c r="AY55" s="1319"/>
      <c r="AZ55" s="1319"/>
      <c r="BA55" s="1319"/>
      <c r="BB55" s="1321" t="s">
        <v>594</v>
      </c>
      <c r="BC55" s="1321"/>
      <c r="BD55" s="1321"/>
      <c r="BE55" s="1321"/>
      <c r="BF55" s="1321"/>
      <c r="BG55" s="1321"/>
      <c r="BH55" s="1321"/>
      <c r="BI55" s="1321"/>
      <c r="BJ55" s="1321"/>
      <c r="BK55" s="1321"/>
      <c r="BL55" s="1321"/>
      <c r="BM55" s="1321"/>
      <c r="BN55" s="1321"/>
      <c r="BO55" s="1321"/>
      <c r="BP55" s="1320"/>
      <c r="BQ55" s="1305"/>
      <c r="BR55" s="1305"/>
      <c r="BS55" s="1305"/>
      <c r="BT55" s="1305"/>
      <c r="BU55" s="1305"/>
      <c r="BV55" s="1305"/>
      <c r="BW55" s="1305"/>
      <c r="BX55" s="1320"/>
      <c r="BY55" s="1305"/>
      <c r="BZ55" s="1305"/>
      <c r="CA55" s="1305"/>
      <c r="CB55" s="1305"/>
      <c r="CC55" s="1305"/>
      <c r="CD55" s="1305"/>
      <c r="CE55" s="1305"/>
      <c r="CF55" s="1305">
        <v>51.4</v>
      </c>
      <c r="CG55" s="1305"/>
      <c r="CH55" s="1305"/>
      <c r="CI55" s="1305"/>
      <c r="CJ55" s="1305"/>
      <c r="CK55" s="1305"/>
      <c r="CL55" s="1305"/>
      <c r="CM55" s="1305"/>
      <c r="CN55" s="1305">
        <v>46.8</v>
      </c>
      <c r="CO55" s="1305"/>
      <c r="CP55" s="1305"/>
      <c r="CQ55" s="1305"/>
      <c r="CR55" s="1305"/>
      <c r="CS55" s="1305"/>
      <c r="CT55" s="1305"/>
      <c r="CU55" s="1305"/>
      <c r="CV55" s="1305">
        <v>48.4</v>
      </c>
      <c r="CW55" s="1305"/>
      <c r="CX55" s="1305"/>
      <c r="CY55" s="1305"/>
      <c r="CZ55" s="1305"/>
      <c r="DA55" s="1305"/>
      <c r="DB55" s="1305"/>
      <c r="DC55" s="1305"/>
    </row>
    <row r="56" spans="1:109" ht="13.5" x14ac:dyDescent="0.15">
      <c r="A56" s="401"/>
      <c r="B56" s="386"/>
      <c r="G56" s="1315"/>
      <c r="H56" s="1315"/>
      <c r="I56" s="1315"/>
      <c r="J56" s="1315"/>
      <c r="K56" s="1322"/>
      <c r="L56" s="1322"/>
      <c r="M56" s="1322"/>
      <c r="N56" s="1322"/>
      <c r="AN56" s="1319"/>
      <c r="AO56" s="1319"/>
      <c r="AP56" s="1319"/>
      <c r="AQ56" s="1319"/>
      <c r="AR56" s="1319"/>
      <c r="AS56" s="1319"/>
      <c r="AT56" s="1319"/>
      <c r="AU56" s="1319"/>
      <c r="AV56" s="1319"/>
      <c r="AW56" s="1319"/>
      <c r="AX56" s="1319"/>
      <c r="AY56" s="1319"/>
      <c r="AZ56" s="1319"/>
      <c r="BA56" s="1319"/>
      <c r="BB56" s="1321"/>
      <c r="BC56" s="1321"/>
      <c r="BD56" s="1321"/>
      <c r="BE56" s="1321"/>
      <c r="BF56" s="1321"/>
      <c r="BG56" s="1321"/>
      <c r="BH56" s="1321"/>
      <c r="BI56" s="1321"/>
      <c r="BJ56" s="1321"/>
      <c r="BK56" s="1321"/>
      <c r="BL56" s="1321"/>
      <c r="BM56" s="1321"/>
      <c r="BN56" s="1321"/>
      <c r="BO56" s="1321"/>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5"/>
      <c r="H57" s="1315"/>
      <c r="I57" s="1324"/>
      <c r="J57" s="1324"/>
      <c r="K57" s="1322"/>
      <c r="L57" s="1322"/>
      <c r="M57" s="1322"/>
      <c r="N57" s="1322"/>
      <c r="AM57" s="385"/>
      <c r="AN57" s="1319"/>
      <c r="AO57" s="1319"/>
      <c r="AP57" s="1319"/>
      <c r="AQ57" s="1319"/>
      <c r="AR57" s="1319"/>
      <c r="AS57" s="1319"/>
      <c r="AT57" s="1319"/>
      <c r="AU57" s="1319"/>
      <c r="AV57" s="1319"/>
      <c r="AW57" s="1319"/>
      <c r="AX57" s="1319"/>
      <c r="AY57" s="1319"/>
      <c r="AZ57" s="1319"/>
      <c r="BA57" s="1319"/>
      <c r="BB57" s="1321" t="s">
        <v>601</v>
      </c>
      <c r="BC57" s="1321"/>
      <c r="BD57" s="1321"/>
      <c r="BE57" s="1321"/>
      <c r="BF57" s="1321"/>
      <c r="BG57" s="1321"/>
      <c r="BH57" s="1321"/>
      <c r="BI57" s="1321"/>
      <c r="BJ57" s="1321"/>
      <c r="BK57" s="1321"/>
      <c r="BL57" s="1321"/>
      <c r="BM57" s="1321"/>
      <c r="BN57" s="1321"/>
      <c r="BO57" s="1321"/>
      <c r="BP57" s="1320"/>
      <c r="BQ57" s="1305"/>
      <c r="BR57" s="1305"/>
      <c r="BS57" s="1305"/>
      <c r="BT57" s="1305"/>
      <c r="BU57" s="1305"/>
      <c r="BV57" s="1305"/>
      <c r="BW57" s="1305"/>
      <c r="BX57" s="1320"/>
      <c r="BY57" s="1305"/>
      <c r="BZ57" s="1305"/>
      <c r="CA57" s="1305"/>
      <c r="CB57" s="1305"/>
      <c r="CC57" s="1305"/>
      <c r="CD57" s="1305"/>
      <c r="CE57" s="1305"/>
      <c r="CF57" s="1305">
        <v>59.8</v>
      </c>
      <c r="CG57" s="1305"/>
      <c r="CH57" s="1305"/>
      <c r="CI57" s="1305"/>
      <c r="CJ57" s="1305"/>
      <c r="CK57" s="1305"/>
      <c r="CL57" s="1305"/>
      <c r="CM57" s="1305"/>
      <c r="CN57" s="1305">
        <v>61.4</v>
      </c>
      <c r="CO57" s="1305"/>
      <c r="CP57" s="1305"/>
      <c r="CQ57" s="1305"/>
      <c r="CR57" s="1305"/>
      <c r="CS57" s="1305"/>
      <c r="CT57" s="1305"/>
      <c r="CU57" s="1305"/>
      <c r="CV57" s="1305">
        <v>61.6</v>
      </c>
      <c r="CW57" s="1305"/>
      <c r="CX57" s="1305"/>
      <c r="CY57" s="1305"/>
      <c r="CZ57" s="1305"/>
      <c r="DA57" s="1305"/>
      <c r="DB57" s="1305"/>
      <c r="DC57" s="1305"/>
      <c r="DD57" s="412"/>
      <c r="DE57" s="407"/>
    </row>
    <row r="58" spans="1:109" s="401" customFormat="1" ht="13.5" x14ac:dyDescent="0.15">
      <c r="A58" s="385"/>
      <c r="B58" s="407"/>
      <c r="G58" s="1315"/>
      <c r="H58" s="1315"/>
      <c r="I58" s="1324"/>
      <c r="J58" s="1324"/>
      <c r="K58" s="1322"/>
      <c r="L58" s="1322"/>
      <c r="M58" s="1322"/>
      <c r="N58" s="1322"/>
      <c r="AM58" s="385"/>
      <c r="AN58" s="1319"/>
      <c r="AO58" s="1319"/>
      <c r="AP58" s="1319"/>
      <c r="AQ58" s="1319"/>
      <c r="AR58" s="1319"/>
      <c r="AS58" s="1319"/>
      <c r="AT58" s="1319"/>
      <c r="AU58" s="1319"/>
      <c r="AV58" s="1319"/>
      <c r="AW58" s="1319"/>
      <c r="AX58" s="1319"/>
      <c r="AY58" s="1319"/>
      <c r="AZ58" s="1319"/>
      <c r="BA58" s="1319"/>
      <c r="BB58" s="1321"/>
      <c r="BC58" s="1321"/>
      <c r="BD58" s="1321"/>
      <c r="BE58" s="1321"/>
      <c r="BF58" s="1321"/>
      <c r="BG58" s="1321"/>
      <c r="BH58" s="1321"/>
      <c r="BI58" s="1321"/>
      <c r="BJ58" s="1321"/>
      <c r="BK58" s="1321"/>
      <c r="BL58" s="1321"/>
      <c r="BM58" s="1321"/>
      <c r="BN58" s="1321"/>
      <c r="BO58" s="1321"/>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600</v>
      </c>
    </row>
    <row r="64" spans="1:109" ht="13.5" x14ac:dyDescent="0.15">
      <c r="B64" s="386"/>
      <c r="G64" s="402"/>
      <c r="I64" s="404"/>
      <c r="J64" s="404"/>
      <c r="K64" s="404"/>
      <c r="L64" s="404"/>
      <c r="M64" s="404"/>
      <c r="N64" s="403"/>
      <c r="AM64" s="402"/>
      <c r="AN64" s="402" t="s">
        <v>599</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6" t="s">
        <v>598</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5" x14ac:dyDescent="0.15">
      <c r="B66" s="386"/>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5" x14ac:dyDescent="0.15">
      <c r="B67" s="386"/>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5" x14ac:dyDescent="0.15">
      <c r="B68" s="386"/>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5" x14ac:dyDescent="0.15">
      <c r="B69" s="386"/>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597</v>
      </c>
    </row>
    <row r="72" spans="2:107" ht="13.5" x14ac:dyDescent="0.15">
      <c r="B72" s="386"/>
      <c r="G72" s="1315"/>
      <c r="H72" s="1315"/>
      <c r="I72" s="1315"/>
      <c r="J72" s="1315"/>
      <c r="K72" s="395"/>
      <c r="L72" s="395"/>
      <c r="M72" s="394"/>
      <c r="N72" s="39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551</v>
      </c>
      <c r="BQ72" s="1319"/>
      <c r="BR72" s="1319"/>
      <c r="BS72" s="1319"/>
      <c r="BT72" s="1319"/>
      <c r="BU72" s="1319"/>
      <c r="BV72" s="1319"/>
      <c r="BW72" s="1319"/>
      <c r="BX72" s="1319" t="s">
        <v>552</v>
      </c>
      <c r="BY72" s="1319"/>
      <c r="BZ72" s="1319"/>
      <c r="CA72" s="1319"/>
      <c r="CB72" s="1319"/>
      <c r="CC72" s="1319"/>
      <c r="CD72" s="1319"/>
      <c r="CE72" s="1319"/>
      <c r="CF72" s="1319" t="s">
        <v>553</v>
      </c>
      <c r="CG72" s="1319"/>
      <c r="CH72" s="1319"/>
      <c r="CI72" s="1319"/>
      <c r="CJ72" s="1319"/>
      <c r="CK72" s="1319"/>
      <c r="CL72" s="1319"/>
      <c r="CM72" s="1319"/>
      <c r="CN72" s="1319" t="s">
        <v>554</v>
      </c>
      <c r="CO72" s="1319"/>
      <c r="CP72" s="1319"/>
      <c r="CQ72" s="1319"/>
      <c r="CR72" s="1319"/>
      <c r="CS72" s="1319"/>
      <c r="CT72" s="1319"/>
      <c r="CU72" s="1319"/>
      <c r="CV72" s="1319" t="s">
        <v>555</v>
      </c>
      <c r="CW72" s="1319"/>
      <c r="CX72" s="1319"/>
      <c r="CY72" s="1319"/>
      <c r="CZ72" s="1319"/>
      <c r="DA72" s="1319"/>
      <c r="DB72" s="1319"/>
      <c r="DC72" s="1319"/>
    </row>
    <row r="73" spans="2:107" ht="13.5" x14ac:dyDescent="0.15">
      <c r="B73" s="386"/>
      <c r="G73" s="1325"/>
      <c r="H73" s="1325"/>
      <c r="I73" s="1325"/>
      <c r="J73" s="1325"/>
      <c r="K73" s="1326"/>
      <c r="L73" s="1326"/>
      <c r="M73" s="1326"/>
      <c r="N73" s="1326"/>
      <c r="AM73" s="393"/>
      <c r="AN73" s="1321" t="s">
        <v>596</v>
      </c>
      <c r="AO73" s="1321"/>
      <c r="AP73" s="1321"/>
      <c r="AQ73" s="1321"/>
      <c r="AR73" s="1321"/>
      <c r="AS73" s="1321"/>
      <c r="AT73" s="1321"/>
      <c r="AU73" s="1321"/>
      <c r="AV73" s="1321"/>
      <c r="AW73" s="1321"/>
      <c r="AX73" s="1321"/>
      <c r="AY73" s="1321"/>
      <c r="AZ73" s="1321"/>
      <c r="BA73" s="1321"/>
      <c r="BB73" s="1321" t="s">
        <v>594</v>
      </c>
      <c r="BC73" s="1321"/>
      <c r="BD73" s="1321"/>
      <c r="BE73" s="1321"/>
      <c r="BF73" s="1321"/>
      <c r="BG73" s="1321"/>
      <c r="BH73" s="1321"/>
      <c r="BI73" s="1321"/>
      <c r="BJ73" s="1321"/>
      <c r="BK73" s="1321"/>
      <c r="BL73" s="1321"/>
      <c r="BM73" s="1321"/>
      <c r="BN73" s="1321"/>
      <c r="BO73" s="1321"/>
      <c r="BP73" s="1305">
        <v>65.400000000000006</v>
      </c>
      <c r="BQ73" s="1305"/>
      <c r="BR73" s="1305"/>
      <c r="BS73" s="1305"/>
      <c r="BT73" s="1305"/>
      <c r="BU73" s="1305"/>
      <c r="BV73" s="1305"/>
      <c r="BW73" s="1305"/>
      <c r="BX73" s="1305">
        <v>63.6</v>
      </c>
      <c r="BY73" s="1305"/>
      <c r="BZ73" s="1305"/>
      <c r="CA73" s="1305"/>
      <c r="CB73" s="1305"/>
      <c r="CC73" s="1305"/>
      <c r="CD73" s="1305"/>
      <c r="CE73" s="1305"/>
      <c r="CF73" s="1305">
        <v>61.1</v>
      </c>
      <c r="CG73" s="1305"/>
      <c r="CH73" s="1305"/>
      <c r="CI73" s="1305"/>
      <c r="CJ73" s="1305"/>
      <c r="CK73" s="1305"/>
      <c r="CL73" s="1305"/>
      <c r="CM73" s="1305"/>
      <c r="CN73" s="1305">
        <v>74.8</v>
      </c>
      <c r="CO73" s="1305"/>
      <c r="CP73" s="1305"/>
      <c r="CQ73" s="1305"/>
      <c r="CR73" s="1305"/>
      <c r="CS73" s="1305"/>
      <c r="CT73" s="1305"/>
      <c r="CU73" s="1305"/>
      <c r="CV73" s="1305">
        <v>77.8</v>
      </c>
      <c r="CW73" s="1305"/>
      <c r="CX73" s="1305"/>
      <c r="CY73" s="1305"/>
      <c r="CZ73" s="1305"/>
      <c r="DA73" s="1305"/>
      <c r="DB73" s="1305"/>
      <c r="DC73" s="1305"/>
    </row>
    <row r="74" spans="2:107" ht="13.5" x14ac:dyDescent="0.15">
      <c r="B74" s="386"/>
      <c r="G74" s="1325"/>
      <c r="H74" s="1325"/>
      <c r="I74" s="1325"/>
      <c r="J74" s="1325"/>
      <c r="K74" s="1326"/>
      <c r="L74" s="1326"/>
      <c r="M74" s="1326"/>
      <c r="N74" s="1326"/>
      <c r="AM74" s="39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25"/>
      <c r="H75" s="1325"/>
      <c r="I75" s="1315"/>
      <c r="J75" s="1315"/>
      <c r="K75" s="1322"/>
      <c r="L75" s="1322"/>
      <c r="M75" s="1322"/>
      <c r="N75" s="1322"/>
      <c r="AM75" s="393"/>
      <c r="AN75" s="1321"/>
      <c r="AO75" s="1321"/>
      <c r="AP75" s="1321"/>
      <c r="AQ75" s="1321"/>
      <c r="AR75" s="1321"/>
      <c r="AS75" s="1321"/>
      <c r="AT75" s="1321"/>
      <c r="AU75" s="1321"/>
      <c r="AV75" s="1321"/>
      <c r="AW75" s="1321"/>
      <c r="AX75" s="1321"/>
      <c r="AY75" s="1321"/>
      <c r="AZ75" s="1321"/>
      <c r="BA75" s="1321"/>
      <c r="BB75" s="1321" t="s">
        <v>593</v>
      </c>
      <c r="BC75" s="1321"/>
      <c r="BD75" s="1321"/>
      <c r="BE75" s="1321"/>
      <c r="BF75" s="1321"/>
      <c r="BG75" s="1321"/>
      <c r="BH75" s="1321"/>
      <c r="BI75" s="1321"/>
      <c r="BJ75" s="1321"/>
      <c r="BK75" s="1321"/>
      <c r="BL75" s="1321"/>
      <c r="BM75" s="1321"/>
      <c r="BN75" s="1321"/>
      <c r="BO75" s="1321"/>
      <c r="BP75" s="1305">
        <v>9.9</v>
      </c>
      <c r="BQ75" s="1305"/>
      <c r="BR75" s="1305"/>
      <c r="BS75" s="1305"/>
      <c r="BT75" s="1305"/>
      <c r="BU75" s="1305"/>
      <c r="BV75" s="1305"/>
      <c r="BW75" s="1305"/>
      <c r="BX75" s="1305">
        <v>9.4</v>
      </c>
      <c r="BY75" s="1305"/>
      <c r="BZ75" s="1305"/>
      <c r="CA75" s="1305"/>
      <c r="CB75" s="1305"/>
      <c r="CC75" s="1305"/>
      <c r="CD75" s="1305"/>
      <c r="CE75" s="1305"/>
      <c r="CF75" s="1305">
        <v>8.8000000000000007</v>
      </c>
      <c r="CG75" s="1305"/>
      <c r="CH75" s="1305"/>
      <c r="CI75" s="1305"/>
      <c r="CJ75" s="1305"/>
      <c r="CK75" s="1305"/>
      <c r="CL75" s="1305"/>
      <c r="CM75" s="1305"/>
      <c r="CN75" s="1305">
        <v>8.8000000000000007</v>
      </c>
      <c r="CO75" s="1305"/>
      <c r="CP75" s="1305"/>
      <c r="CQ75" s="1305"/>
      <c r="CR75" s="1305"/>
      <c r="CS75" s="1305"/>
      <c r="CT75" s="1305"/>
      <c r="CU75" s="1305"/>
      <c r="CV75" s="1305">
        <v>9.3000000000000007</v>
      </c>
      <c r="CW75" s="1305"/>
      <c r="CX75" s="1305"/>
      <c r="CY75" s="1305"/>
      <c r="CZ75" s="1305"/>
      <c r="DA75" s="1305"/>
      <c r="DB75" s="1305"/>
      <c r="DC75" s="1305"/>
    </row>
    <row r="76" spans="2:107" ht="13.5" x14ac:dyDescent="0.15">
      <c r="B76" s="386"/>
      <c r="G76" s="1325"/>
      <c r="H76" s="1325"/>
      <c r="I76" s="1315"/>
      <c r="J76" s="1315"/>
      <c r="K76" s="1322"/>
      <c r="L76" s="1322"/>
      <c r="M76" s="1322"/>
      <c r="N76" s="1322"/>
      <c r="AM76" s="39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5"/>
      <c r="H77" s="1315"/>
      <c r="I77" s="1315"/>
      <c r="J77" s="1315"/>
      <c r="K77" s="1326"/>
      <c r="L77" s="1326"/>
      <c r="M77" s="1326"/>
      <c r="N77" s="1326"/>
      <c r="AN77" s="1319" t="s">
        <v>595</v>
      </c>
      <c r="AO77" s="1319"/>
      <c r="AP77" s="1319"/>
      <c r="AQ77" s="1319"/>
      <c r="AR77" s="1319"/>
      <c r="AS77" s="1319"/>
      <c r="AT77" s="1319"/>
      <c r="AU77" s="1319"/>
      <c r="AV77" s="1319"/>
      <c r="AW77" s="1319"/>
      <c r="AX77" s="1319"/>
      <c r="AY77" s="1319"/>
      <c r="AZ77" s="1319"/>
      <c r="BA77" s="1319"/>
      <c r="BB77" s="1321" t="s">
        <v>594</v>
      </c>
      <c r="BC77" s="1321"/>
      <c r="BD77" s="1321"/>
      <c r="BE77" s="1321"/>
      <c r="BF77" s="1321"/>
      <c r="BG77" s="1321"/>
      <c r="BH77" s="1321"/>
      <c r="BI77" s="1321"/>
      <c r="BJ77" s="1321"/>
      <c r="BK77" s="1321"/>
      <c r="BL77" s="1321"/>
      <c r="BM77" s="1321"/>
      <c r="BN77" s="1321"/>
      <c r="BO77" s="1321"/>
      <c r="BP77" s="1305">
        <v>54</v>
      </c>
      <c r="BQ77" s="1305"/>
      <c r="BR77" s="1305"/>
      <c r="BS77" s="1305"/>
      <c r="BT77" s="1305"/>
      <c r="BU77" s="1305"/>
      <c r="BV77" s="1305"/>
      <c r="BW77" s="1305"/>
      <c r="BX77" s="1305">
        <v>58.9</v>
      </c>
      <c r="BY77" s="1305"/>
      <c r="BZ77" s="1305"/>
      <c r="CA77" s="1305"/>
      <c r="CB77" s="1305"/>
      <c r="CC77" s="1305"/>
      <c r="CD77" s="1305"/>
      <c r="CE77" s="1305"/>
      <c r="CF77" s="1305">
        <v>51.4</v>
      </c>
      <c r="CG77" s="1305"/>
      <c r="CH77" s="1305"/>
      <c r="CI77" s="1305"/>
      <c r="CJ77" s="1305"/>
      <c r="CK77" s="1305"/>
      <c r="CL77" s="1305"/>
      <c r="CM77" s="1305"/>
      <c r="CN77" s="1305">
        <v>46.8</v>
      </c>
      <c r="CO77" s="1305"/>
      <c r="CP77" s="1305"/>
      <c r="CQ77" s="1305"/>
      <c r="CR77" s="1305"/>
      <c r="CS77" s="1305"/>
      <c r="CT77" s="1305"/>
      <c r="CU77" s="1305"/>
      <c r="CV77" s="1305">
        <v>48.4</v>
      </c>
      <c r="CW77" s="1305"/>
      <c r="CX77" s="1305"/>
      <c r="CY77" s="1305"/>
      <c r="CZ77" s="1305"/>
      <c r="DA77" s="1305"/>
      <c r="DB77" s="1305"/>
      <c r="DC77" s="1305"/>
    </row>
    <row r="78" spans="2:107" ht="13.5" x14ac:dyDescent="0.15">
      <c r="B78" s="386"/>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1"/>
      <c r="BC78" s="1321"/>
      <c r="BD78" s="1321"/>
      <c r="BE78" s="1321"/>
      <c r="BF78" s="1321"/>
      <c r="BG78" s="1321"/>
      <c r="BH78" s="1321"/>
      <c r="BI78" s="1321"/>
      <c r="BJ78" s="1321"/>
      <c r="BK78" s="1321"/>
      <c r="BL78" s="1321"/>
      <c r="BM78" s="1321"/>
      <c r="BN78" s="1321"/>
      <c r="BO78" s="1321"/>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5"/>
      <c r="H79" s="1315"/>
      <c r="I79" s="1324"/>
      <c r="J79" s="1324"/>
      <c r="K79" s="1327"/>
      <c r="L79" s="1327"/>
      <c r="M79" s="1327"/>
      <c r="N79" s="1327"/>
      <c r="AN79" s="1319"/>
      <c r="AO79" s="1319"/>
      <c r="AP79" s="1319"/>
      <c r="AQ79" s="1319"/>
      <c r="AR79" s="1319"/>
      <c r="AS79" s="1319"/>
      <c r="AT79" s="1319"/>
      <c r="AU79" s="1319"/>
      <c r="AV79" s="1319"/>
      <c r="AW79" s="1319"/>
      <c r="AX79" s="1319"/>
      <c r="AY79" s="1319"/>
      <c r="AZ79" s="1319"/>
      <c r="BA79" s="1319"/>
      <c r="BB79" s="1321" t="s">
        <v>593</v>
      </c>
      <c r="BC79" s="1321"/>
      <c r="BD79" s="1321"/>
      <c r="BE79" s="1321"/>
      <c r="BF79" s="1321"/>
      <c r="BG79" s="1321"/>
      <c r="BH79" s="1321"/>
      <c r="BI79" s="1321"/>
      <c r="BJ79" s="1321"/>
      <c r="BK79" s="1321"/>
      <c r="BL79" s="1321"/>
      <c r="BM79" s="1321"/>
      <c r="BN79" s="1321"/>
      <c r="BO79" s="1321"/>
      <c r="BP79" s="1305">
        <v>11.5</v>
      </c>
      <c r="BQ79" s="1305"/>
      <c r="BR79" s="1305"/>
      <c r="BS79" s="1305"/>
      <c r="BT79" s="1305"/>
      <c r="BU79" s="1305"/>
      <c r="BV79" s="1305"/>
      <c r="BW79" s="1305"/>
      <c r="BX79" s="1305">
        <v>10.8</v>
      </c>
      <c r="BY79" s="1305"/>
      <c r="BZ79" s="1305"/>
      <c r="CA79" s="1305"/>
      <c r="CB79" s="1305"/>
      <c r="CC79" s="1305"/>
      <c r="CD79" s="1305"/>
      <c r="CE79" s="1305"/>
      <c r="CF79" s="1305">
        <v>10.199999999999999</v>
      </c>
      <c r="CG79" s="1305"/>
      <c r="CH79" s="1305"/>
      <c r="CI79" s="1305"/>
      <c r="CJ79" s="1305"/>
      <c r="CK79" s="1305"/>
      <c r="CL79" s="1305"/>
      <c r="CM79" s="1305"/>
      <c r="CN79" s="1305">
        <v>9.9</v>
      </c>
      <c r="CO79" s="1305"/>
      <c r="CP79" s="1305"/>
      <c r="CQ79" s="1305"/>
      <c r="CR79" s="1305"/>
      <c r="CS79" s="1305"/>
      <c r="CT79" s="1305"/>
      <c r="CU79" s="1305"/>
      <c r="CV79" s="1305">
        <v>9.9</v>
      </c>
      <c r="CW79" s="1305"/>
      <c r="CX79" s="1305"/>
      <c r="CY79" s="1305"/>
      <c r="CZ79" s="1305"/>
      <c r="DA79" s="1305"/>
      <c r="DB79" s="1305"/>
      <c r="DC79" s="1305"/>
    </row>
    <row r="80" spans="2:107" ht="13.5" x14ac:dyDescent="0.15">
      <c r="B80" s="386"/>
      <c r="G80" s="1315"/>
      <c r="H80" s="1315"/>
      <c r="I80" s="1324"/>
      <c r="J80" s="1324"/>
      <c r="K80" s="1327"/>
      <c r="L80" s="1327"/>
      <c r="M80" s="1327"/>
      <c r="N80" s="1327"/>
      <c r="AN80" s="1319"/>
      <c r="AO80" s="1319"/>
      <c r="AP80" s="1319"/>
      <c r="AQ80" s="1319"/>
      <c r="AR80" s="1319"/>
      <c r="AS80" s="1319"/>
      <c r="AT80" s="1319"/>
      <c r="AU80" s="1319"/>
      <c r="AV80" s="1319"/>
      <c r="AW80" s="1319"/>
      <c r="AX80" s="1319"/>
      <c r="AY80" s="1319"/>
      <c r="AZ80" s="1319"/>
      <c r="BA80" s="1319"/>
      <c r="BB80" s="1321"/>
      <c r="BC80" s="1321"/>
      <c r="BD80" s="1321"/>
      <c r="BE80" s="1321"/>
      <c r="BF80" s="1321"/>
      <c r="BG80" s="1321"/>
      <c r="BH80" s="1321"/>
      <c r="BI80" s="1321"/>
      <c r="BJ80" s="1321"/>
      <c r="BK80" s="1321"/>
      <c r="BL80" s="1321"/>
      <c r="BM80" s="1321"/>
      <c r="BN80" s="1321"/>
      <c r="BO80" s="1321"/>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tzM2ilBFN4AYuPnPu2ECxDaPfO7XWCk3cagNCruzQC/ewLtXlxiUNMUwiT2QeKljIFz4xZU72po6DchXlQ48g==" saltValue="pnJv4jHxqzBtqKFmgRu9B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67" zoomScale="70" zoomScaleNormal="70" zoomScaleSheetLayoutView="70" workbookViewId="0">
      <selection activeCell="CF41" sqref="CF4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NInomIMXdAwpylFmG9LWsKQSlflWxH7oRx+eW548lbyKVgL3gAsIL6B3eER+lJ4fCWY3d1LnKvld8x0psBCZQ==" saltValue="UTKLJOIpbrhtq3hTCPg6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8" zoomScale="70" zoomScaleNormal="70" zoomScaleSheetLayoutView="55" workbookViewId="0">
      <selection activeCell="CF41" sqref="CF4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40YxtWYMN7mt9/9t1FuYZBsQ2VF/igT5x5mgBYoY1SHBLKyQ4dDBrdC90bLAndK/fcTlFGyFMqhVM6Kw5Eow==" saltValue="kQIyt4NHSUPGYpSXaho0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165486</v>
      </c>
      <c r="E3" s="161"/>
      <c r="F3" s="162">
        <v>132212</v>
      </c>
      <c r="G3" s="163"/>
      <c r="H3" s="164"/>
    </row>
    <row r="4" spans="1:8" x14ac:dyDescent="0.15">
      <c r="A4" s="165"/>
      <c r="B4" s="166"/>
      <c r="C4" s="167"/>
      <c r="D4" s="168">
        <v>103134</v>
      </c>
      <c r="E4" s="169"/>
      <c r="F4" s="170">
        <v>67114</v>
      </c>
      <c r="G4" s="171"/>
      <c r="H4" s="172"/>
    </row>
    <row r="5" spans="1:8" x14ac:dyDescent="0.15">
      <c r="A5" s="153" t="s">
        <v>543</v>
      </c>
      <c r="B5" s="158"/>
      <c r="C5" s="159"/>
      <c r="D5" s="160">
        <v>98936</v>
      </c>
      <c r="E5" s="161"/>
      <c r="F5" s="162">
        <v>93741</v>
      </c>
      <c r="G5" s="163"/>
      <c r="H5" s="164"/>
    </row>
    <row r="6" spans="1:8" x14ac:dyDescent="0.15">
      <c r="A6" s="165"/>
      <c r="B6" s="166"/>
      <c r="C6" s="167"/>
      <c r="D6" s="168">
        <v>66632</v>
      </c>
      <c r="E6" s="169"/>
      <c r="F6" s="170">
        <v>46285</v>
      </c>
      <c r="G6" s="171"/>
      <c r="H6" s="172"/>
    </row>
    <row r="7" spans="1:8" x14ac:dyDescent="0.15">
      <c r="A7" s="153" t="s">
        <v>544</v>
      </c>
      <c r="B7" s="158"/>
      <c r="C7" s="159"/>
      <c r="D7" s="160">
        <v>112018</v>
      </c>
      <c r="E7" s="161"/>
      <c r="F7" s="162">
        <v>107537</v>
      </c>
      <c r="G7" s="163"/>
      <c r="H7" s="164"/>
    </row>
    <row r="8" spans="1:8" x14ac:dyDescent="0.15">
      <c r="A8" s="165"/>
      <c r="B8" s="166"/>
      <c r="C8" s="167"/>
      <c r="D8" s="168">
        <v>57292</v>
      </c>
      <c r="E8" s="169"/>
      <c r="F8" s="170">
        <v>57923</v>
      </c>
      <c r="G8" s="171"/>
      <c r="H8" s="172"/>
    </row>
    <row r="9" spans="1:8" x14ac:dyDescent="0.15">
      <c r="A9" s="153" t="s">
        <v>545</v>
      </c>
      <c r="B9" s="158"/>
      <c r="C9" s="159"/>
      <c r="D9" s="160">
        <v>147615</v>
      </c>
      <c r="E9" s="161"/>
      <c r="F9" s="162">
        <v>113913</v>
      </c>
      <c r="G9" s="163"/>
      <c r="H9" s="164"/>
    </row>
    <row r="10" spans="1:8" x14ac:dyDescent="0.15">
      <c r="A10" s="165"/>
      <c r="B10" s="166"/>
      <c r="C10" s="167"/>
      <c r="D10" s="168">
        <v>102308</v>
      </c>
      <c r="E10" s="169"/>
      <c r="F10" s="170">
        <v>53160</v>
      </c>
      <c r="G10" s="171"/>
      <c r="H10" s="172"/>
    </row>
    <row r="11" spans="1:8" x14ac:dyDescent="0.15">
      <c r="A11" s="153" t="s">
        <v>546</v>
      </c>
      <c r="B11" s="158"/>
      <c r="C11" s="159"/>
      <c r="D11" s="160">
        <v>162649</v>
      </c>
      <c r="E11" s="161"/>
      <c r="F11" s="162">
        <v>115050</v>
      </c>
      <c r="G11" s="163"/>
      <c r="H11" s="164"/>
    </row>
    <row r="12" spans="1:8" x14ac:dyDescent="0.15">
      <c r="A12" s="165"/>
      <c r="B12" s="166"/>
      <c r="C12" s="173"/>
      <c r="D12" s="168">
        <v>81442</v>
      </c>
      <c r="E12" s="169"/>
      <c r="F12" s="170">
        <v>53792</v>
      </c>
      <c r="G12" s="171"/>
      <c r="H12" s="172"/>
    </row>
    <row r="13" spans="1:8" x14ac:dyDescent="0.15">
      <c r="A13" s="153"/>
      <c r="B13" s="158"/>
      <c r="C13" s="174"/>
      <c r="D13" s="175">
        <v>137341</v>
      </c>
      <c r="E13" s="176"/>
      <c r="F13" s="177">
        <v>112491</v>
      </c>
      <c r="G13" s="178"/>
      <c r="H13" s="164"/>
    </row>
    <row r="14" spans="1:8" x14ac:dyDescent="0.15">
      <c r="A14" s="165"/>
      <c r="B14" s="166"/>
      <c r="C14" s="167"/>
      <c r="D14" s="168">
        <v>82162</v>
      </c>
      <c r="E14" s="169"/>
      <c r="F14" s="170">
        <v>55655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1.47</v>
      </c>
      <c r="C19" s="179">
        <f>ROUND(VALUE(SUBSTITUTE(実質収支比率等に係る経年分析!G$48,"▲","-")),2)</f>
        <v>2.25</v>
      </c>
      <c r="D19" s="179">
        <f>ROUND(VALUE(SUBSTITUTE(実質収支比率等に係る経年分析!H$48,"▲","-")),2)</f>
        <v>3.71</v>
      </c>
      <c r="E19" s="179">
        <f>ROUND(VALUE(SUBSTITUTE(実質収支比率等に係る経年分析!I$48,"▲","-")),2)</f>
        <v>3.13</v>
      </c>
      <c r="F19" s="179">
        <f>ROUND(VALUE(SUBSTITUTE(実質収支比率等に係る経年分析!J$48,"▲","-")),2)</f>
        <v>1.08</v>
      </c>
    </row>
    <row r="20" spans="1:11" x14ac:dyDescent="0.15">
      <c r="A20" s="179" t="s">
        <v>55</v>
      </c>
      <c r="B20" s="179">
        <f>ROUND(VALUE(SUBSTITUTE(実質収支比率等に係る経年分析!F$47,"▲","-")),2)</f>
        <v>22.89</v>
      </c>
      <c r="C20" s="179">
        <f>ROUND(VALUE(SUBSTITUTE(実質収支比率等に係る経年分析!G$47,"▲","-")),2)</f>
        <v>23.72</v>
      </c>
      <c r="D20" s="179">
        <f>ROUND(VALUE(SUBSTITUTE(実質収支比率等に係る経年分析!H$47,"▲","-")),2)</f>
        <v>24.99</v>
      </c>
      <c r="E20" s="179">
        <f>ROUND(VALUE(SUBSTITUTE(実質収支比率等に係る経年分析!I$47,"▲","-")),2)</f>
        <v>21.08</v>
      </c>
      <c r="F20" s="179">
        <f>ROUND(VALUE(SUBSTITUTE(実質収支比率等に係る経年分析!J$47,"▲","-")),2)</f>
        <v>15.93</v>
      </c>
    </row>
    <row r="21" spans="1:11" x14ac:dyDescent="0.15">
      <c r="A21" s="179" t="s">
        <v>56</v>
      </c>
      <c r="B21" s="179">
        <f>IF(ISNUMBER(VALUE(SUBSTITUTE(実質収支比率等に係る経年分析!F$49,"▲","-"))),ROUND(VALUE(SUBSTITUTE(実質収支比率等に係る経年分析!F$49,"▲","-")),2),NA())</f>
        <v>1.95</v>
      </c>
      <c r="C21" s="179">
        <f>IF(ISNUMBER(VALUE(SUBSTITUTE(実質収支比率等に係る経年分析!G$49,"▲","-"))),ROUND(VALUE(SUBSTITUTE(実質収支比率等に係る経年分析!G$49,"▲","-")),2),NA())</f>
        <v>1.24</v>
      </c>
      <c r="D21" s="179">
        <f>IF(ISNUMBER(VALUE(SUBSTITUTE(実質収支比率等に係る経年分析!H$49,"▲","-"))),ROUND(VALUE(SUBSTITUTE(実質収支比率等に係る経年分析!H$49,"▲","-")),2),NA())</f>
        <v>1.78</v>
      </c>
      <c r="E21" s="179">
        <f>IF(ISNUMBER(VALUE(SUBSTITUTE(実質収支比率等に係る経年分析!I$49,"▲","-"))),ROUND(VALUE(SUBSTITUTE(実質収支比率等に係る経年分析!I$49,"▲","-")),2),NA())</f>
        <v>-5.23</v>
      </c>
      <c r="F21" s="179">
        <f>IF(ISNUMBER(VALUE(SUBSTITUTE(実質収支比率等に係る経年分析!J$49,"▲","-"))),ROUND(VALUE(SUBSTITUTE(実質収支比率等に係る経年分析!J$49,"▲","-")),2),NA())</f>
        <v>-7.48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0.14000000000000001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0.71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x14ac:dyDescent="0.15">
      <c r="A31" s="180" t="str">
        <f>IF(連結実質赤字比率に係る赤字・黒字の構成分析!C$39="",NA(),連結実質赤字比率に係る赤字・黒字の構成分析!C$39)</f>
        <v>国民健康保険診療所事業特別会計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0.57999999999999996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0.47</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0.36</v>
      </c>
      <c r="D33" s="180">
        <f>IF(ROUND(VALUE(SUBSTITUTE(連結実質赤字比率に係る赤字・黒字の構成分析!G$37,"▲", "-")), 2) &lt; 0, ABS(ROUND(VALUE(SUBSTITUTE(連結実質赤字比率に係る赤字・黒字の構成分析!G$37,"▲", "-")), 2)), NA())</f>
        <v>0.18</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0.54</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2.2400000000000002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1.07</v>
      </c>
    </row>
    <row r="35" spans="1:16" x14ac:dyDescent="0.15">
      <c r="A35" s="180" t="str">
        <f>IF(連結実質赤字比率に係る赤字・黒字の構成分析!C$35="",NA(),連結実質赤字比率に係る赤字・黒字の構成分析!C$35)</f>
        <v>国民健康保険病院事業会計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4.0199999999999996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7.54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8.09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5.37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1568</v>
      </c>
      <c r="E42" s="181"/>
      <c r="F42" s="181"/>
      <c r="G42" s="181">
        <f>'実質公債費比率（分子）の構造'!L$52</f>
        <v>1451</v>
      </c>
      <c r="H42" s="181"/>
      <c r="I42" s="181"/>
      <c r="J42" s="181">
        <f>'実質公債費比率（分子）の構造'!M$52</f>
        <v>1398</v>
      </c>
      <c r="K42" s="181"/>
      <c r="L42" s="181"/>
      <c r="M42" s="181">
        <f>'実質公債費比率（分子）の構造'!N$52</f>
        <v>1381</v>
      </c>
      <c r="N42" s="181"/>
      <c r="O42" s="181"/>
      <c r="P42" s="181">
        <f>'実質公債費比率（分子）の構造'!O$52</f>
        <v>1382</v>
      </c>
    </row>
    <row r="43" spans="1:16" x14ac:dyDescent="0.15">
      <c r="A43" s="181" t="s">
        <v>64</v>
      </c>
      <c r="B43" s="181">
        <f>'実質公債費比率（分子）の構造'!K$51</f>
        <v>1</v>
      </c>
      <c r="C43" s="181"/>
      <c r="D43" s="181"/>
      <c r="E43" s="181">
        <f>'実質公債費比率（分子）の構造'!L$51</f>
        <v>2</v>
      </c>
      <c r="F43" s="181"/>
      <c r="G43" s="181"/>
      <c r="H43" s="181">
        <f>'実質公債費比率（分子）の構造'!M$51</f>
        <v>1</v>
      </c>
      <c r="I43" s="181"/>
      <c r="J43" s="181"/>
      <c r="K43" s="181">
        <f>'実質公債費比率（分子）の構造'!N$51</f>
        <v>3</v>
      </c>
      <c r="L43" s="181"/>
      <c r="M43" s="181"/>
      <c r="N43" s="181">
        <f>'実質公債費比率（分子）の構造'!O$51</f>
        <v>1</v>
      </c>
      <c r="O43" s="181"/>
      <c r="P43" s="181"/>
    </row>
    <row r="44" spans="1:16" x14ac:dyDescent="0.15">
      <c r="A44" s="181" t="s">
        <v>65</v>
      </c>
      <c r="B44" s="181">
        <f>'実質公債費比率（分子）の構造'!K$50</f>
        <v>37</v>
      </c>
      <c r="C44" s="181"/>
      <c r="D44" s="181"/>
      <c r="E44" s="181">
        <f>'実質公債費比率（分子）の構造'!L$50</f>
        <v>42</v>
      </c>
      <c r="F44" s="181"/>
      <c r="G44" s="181"/>
      <c r="H44" s="181">
        <f>'実質公債費比率（分子）の構造'!M$50</f>
        <v>50</v>
      </c>
      <c r="I44" s="181"/>
      <c r="J44" s="181"/>
      <c r="K44" s="181">
        <f>'実質公債費比率（分子）の構造'!N$50</f>
        <v>51</v>
      </c>
      <c r="L44" s="181"/>
      <c r="M44" s="181"/>
      <c r="N44" s="181">
        <f>'実質公債費比率（分子）の構造'!O$50</f>
        <v>57</v>
      </c>
      <c r="O44" s="181"/>
      <c r="P44" s="181"/>
    </row>
    <row r="45" spans="1:16" x14ac:dyDescent="0.15">
      <c r="A45" s="181" t="s">
        <v>66</v>
      </c>
      <c r="B45" s="181">
        <f>'実質公債費比率（分子）の構造'!K$49</f>
        <v>51</v>
      </c>
      <c r="C45" s="181"/>
      <c r="D45" s="181"/>
      <c r="E45" s="181">
        <f>'実質公債費比率（分子）の構造'!L$49</f>
        <v>51</v>
      </c>
      <c r="F45" s="181"/>
      <c r="G45" s="181"/>
      <c r="H45" s="181">
        <f>'実質公債費比率（分子）の構造'!M$49</f>
        <v>40</v>
      </c>
      <c r="I45" s="181"/>
      <c r="J45" s="181"/>
      <c r="K45" s="181">
        <f>'実質公債費比率（分子）の構造'!N$49</f>
        <v>28</v>
      </c>
      <c r="L45" s="181"/>
      <c r="M45" s="181"/>
      <c r="N45" s="181">
        <f>'実質公債費比率（分子）の構造'!O$49</f>
        <v>28</v>
      </c>
      <c r="O45" s="181"/>
      <c r="P45" s="181"/>
    </row>
    <row r="46" spans="1:16" x14ac:dyDescent="0.15">
      <c r="A46" s="181" t="s">
        <v>67</v>
      </c>
      <c r="B46" s="181">
        <f>'実質公債費比率（分子）の構造'!K$48</f>
        <v>472</v>
      </c>
      <c r="C46" s="181"/>
      <c r="D46" s="181"/>
      <c r="E46" s="181">
        <f>'実質公債費比率（分子）の構造'!L$48</f>
        <v>480</v>
      </c>
      <c r="F46" s="181"/>
      <c r="G46" s="181"/>
      <c r="H46" s="181">
        <f>'実質公債費比率（分子）の構造'!M$48</f>
        <v>437</v>
      </c>
      <c r="I46" s="181"/>
      <c r="J46" s="181"/>
      <c r="K46" s="181">
        <f>'実質公債費比率（分子）の構造'!N$48</f>
        <v>436</v>
      </c>
      <c r="L46" s="181"/>
      <c r="M46" s="181"/>
      <c r="N46" s="181">
        <f>'実質公債費比率（分子）の構造'!O$48</f>
        <v>397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1537</v>
      </c>
      <c r="C49" s="181"/>
      <c r="D49" s="181"/>
      <c r="E49" s="181">
        <f>'実質公債費比率（分子）の構造'!L$45</f>
        <v>1376</v>
      </c>
      <c r="F49" s="181"/>
      <c r="G49" s="181"/>
      <c r="H49" s="181">
        <f>'実質公債費比率（分子）の構造'!M$45</f>
        <v>1311</v>
      </c>
      <c r="I49" s="181"/>
      <c r="J49" s="181"/>
      <c r="K49" s="181">
        <f>'実質公債費比率（分子）の構造'!N$45</f>
        <v>1349</v>
      </c>
      <c r="L49" s="181"/>
      <c r="M49" s="181"/>
      <c r="N49" s="181">
        <f>'実質公債費比率（分子）の構造'!O$45</f>
        <v>1443</v>
      </c>
      <c r="O49" s="181"/>
      <c r="P49" s="181"/>
    </row>
    <row r="50" spans="1:16" x14ac:dyDescent="0.15">
      <c r="A50" s="181" t="s">
        <v>71</v>
      </c>
      <c r="B50" s="181" t="e">
        <f>NA()</f>
        <v>#N/A</v>
      </c>
      <c r="C50" s="181">
        <f>IF(ISNUMBER('実質公債費比率（分子）の構造'!K$53),'実質公債費比率（分子）の構造'!K$53,NA())</f>
        <v>530</v>
      </c>
      <c r="D50" s="181" t="e">
        <f>NA()</f>
        <v>#N/A</v>
      </c>
      <c r="E50" s="181" t="e">
        <f>NA()</f>
        <v>#N/A</v>
      </c>
      <c r="F50" s="181">
        <f>IF(ISNUMBER('実質公債費比率（分子）の構造'!L$53),'実質公債費比率（分子）の構造'!L$53,NA())</f>
        <v>500</v>
      </c>
      <c r="G50" s="181" t="e">
        <f>NA()</f>
        <v>#N/A</v>
      </c>
      <c r="H50" s="181" t="e">
        <f>NA()</f>
        <v>#N/A</v>
      </c>
      <c r="I50" s="181">
        <f>IF(ISNUMBER('実質公債費比率（分子）の構造'!M$53),'実質公債費比率（分子）の構造'!M$53,NA())</f>
        <v>441</v>
      </c>
      <c r="J50" s="181" t="e">
        <f>NA()</f>
        <v>#N/A</v>
      </c>
      <c r="K50" s="181" t="e">
        <f>NA()</f>
        <v>#N/A</v>
      </c>
      <c r="L50" s="181">
        <f>IF(ISNUMBER('実質公債費比率（分子）の構造'!N$53),'実質公債費比率（分子）の構造'!N$53,NA())</f>
        <v>486</v>
      </c>
      <c r="M50" s="181" t="e">
        <f>NA()</f>
        <v>#N/A</v>
      </c>
      <c r="N50" s="181" t="e">
        <f>NA()</f>
        <v>#N/A</v>
      </c>
      <c r="O50" s="181">
        <f>IF(ISNUMBER('実質公債費比率（分子）の構造'!O$53),'実質公債費比率（分子）の構造'!O$53,NA())</f>
        <v>544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11446</v>
      </c>
      <c r="E56" s="180"/>
      <c r="F56" s="180"/>
      <c r="G56" s="180">
        <f>'将来負担比率（分子）の構造'!J$52</f>
        <v>11651</v>
      </c>
      <c r="H56" s="180"/>
      <c r="I56" s="180"/>
      <c r="J56" s="180">
        <f>'将来負担比率（分子）の構造'!K$52</f>
        <v>11328</v>
      </c>
      <c r="K56" s="180"/>
      <c r="L56" s="180"/>
      <c r="M56" s="180">
        <f>'将来負担比率（分子）の構造'!L$52</f>
        <v>11834</v>
      </c>
      <c r="N56" s="180"/>
      <c r="O56" s="180"/>
      <c r="P56" s="180">
        <f>'将来負担比率（分子）の構造'!M$52</f>
        <v>12282</v>
      </c>
    </row>
    <row r="57" spans="1:16" x14ac:dyDescent="0.15">
      <c r="A57" s="180" t="s">
        <v>42</v>
      </c>
      <c r="B57" s="180"/>
      <c r="C57" s="180"/>
      <c r="D57" s="180">
        <f>'将来負担比率（分子）の構造'!I$51</f>
        <v>1904</v>
      </c>
      <c r="E57" s="180"/>
      <c r="F57" s="180"/>
      <c r="G57" s="180">
        <f>'将来負担比率（分子）の構造'!J$51</f>
        <v>1739</v>
      </c>
      <c r="H57" s="180"/>
      <c r="I57" s="180"/>
      <c r="J57" s="180">
        <f>'将来負担比率（分子）の構造'!K$51</f>
        <v>1784</v>
      </c>
      <c r="K57" s="180"/>
      <c r="L57" s="180"/>
      <c r="M57" s="180">
        <f>'将来負担比率（分子）の構造'!L$51</f>
        <v>1624</v>
      </c>
      <c r="N57" s="180"/>
      <c r="O57" s="180"/>
      <c r="P57" s="180">
        <f>'将来負担比率（分子）の構造'!M$51</f>
        <v>1466</v>
      </c>
    </row>
    <row r="58" spans="1:16" x14ac:dyDescent="0.15">
      <c r="A58" s="180" t="s">
        <v>41</v>
      </c>
      <c r="B58" s="180"/>
      <c r="C58" s="180"/>
      <c r="D58" s="180">
        <f>'将来負担比率（分子）の構造'!I$50</f>
        <v>2067</v>
      </c>
      <c r="E58" s="180"/>
      <c r="F58" s="180"/>
      <c r="G58" s="180">
        <f>'将来負担比率（分子）の構造'!J$50</f>
        <v>2152</v>
      </c>
      <c r="H58" s="180"/>
      <c r="I58" s="180"/>
      <c r="J58" s="180">
        <f>'将来負担比率（分子）の構造'!K$50</f>
        <v>2234</v>
      </c>
      <c r="K58" s="180"/>
      <c r="L58" s="180"/>
      <c r="M58" s="180">
        <f>'将来負担比率（分子）の構造'!L$50</f>
        <v>1946</v>
      </c>
      <c r="N58" s="180"/>
      <c r="O58" s="180"/>
      <c r="P58" s="180">
        <f>'将来負担比率（分子）の構造'!M$50</f>
        <v>1657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14</v>
      </c>
      <c r="C61" s="180"/>
      <c r="D61" s="180"/>
      <c r="E61" s="180">
        <f>'将来負担比率（分子）の構造'!J$46</f>
        <v>13</v>
      </c>
      <c r="F61" s="180"/>
      <c r="G61" s="180"/>
      <c r="H61" s="180">
        <f>'将来負担比率（分子）の構造'!K$46</f>
        <v>13</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1147</v>
      </c>
      <c r="C62" s="180"/>
      <c r="D62" s="180"/>
      <c r="E62" s="180">
        <f>'将来負担比率（分子）の構造'!J$45</f>
        <v>1030</v>
      </c>
      <c r="F62" s="180"/>
      <c r="G62" s="180"/>
      <c r="H62" s="180">
        <f>'将来負担比率（分子）の構造'!K$45</f>
        <v>970</v>
      </c>
      <c r="I62" s="180"/>
      <c r="J62" s="180"/>
      <c r="K62" s="180">
        <f>'将来負担比率（分子）の構造'!L$45</f>
        <v>947</v>
      </c>
      <c r="L62" s="180"/>
      <c r="M62" s="180"/>
      <c r="N62" s="180">
        <f>'将来負担比率（分子）の構造'!M$45</f>
        <v>767</v>
      </c>
      <c r="O62" s="180"/>
      <c r="P62" s="180"/>
    </row>
    <row r="63" spans="1:16" x14ac:dyDescent="0.15">
      <c r="A63" s="180" t="s">
        <v>34</v>
      </c>
      <c r="B63" s="180">
        <f>'将来負担比率（分子）の構造'!I$44</f>
        <v>282</v>
      </c>
      <c r="C63" s="180"/>
      <c r="D63" s="180"/>
      <c r="E63" s="180">
        <f>'将来負担比率（分子）の構造'!J$44</f>
        <v>236</v>
      </c>
      <c r="F63" s="180"/>
      <c r="G63" s="180"/>
      <c r="H63" s="180">
        <f>'将来負担比率（分子）の構造'!K$44</f>
        <v>199</v>
      </c>
      <c r="I63" s="180"/>
      <c r="J63" s="180"/>
      <c r="K63" s="180">
        <f>'将来負担比率（分子）の構造'!L$44</f>
        <v>294</v>
      </c>
      <c r="L63" s="180"/>
      <c r="M63" s="180"/>
      <c r="N63" s="180">
        <f>'将来負担比率（分子）の構造'!M$44</f>
        <v>403</v>
      </c>
      <c r="O63" s="180"/>
      <c r="P63" s="180"/>
    </row>
    <row r="64" spans="1:16" x14ac:dyDescent="0.15">
      <c r="A64" s="180" t="s">
        <v>33</v>
      </c>
      <c r="B64" s="180">
        <f>'将来負担比率（分子）の構造'!I$43</f>
        <v>4508</v>
      </c>
      <c r="C64" s="180"/>
      <c r="D64" s="180"/>
      <c r="E64" s="180">
        <f>'将来負担比率（分子）の構造'!J$43</f>
        <v>4231</v>
      </c>
      <c r="F64" s="180"/>
      <c r="G64" s="180"/>
      <c r="H64" s="180">
        <f>'将来負担比率（分子）の構造'!K$43</f>
        <v>3985</v>
      </c>
      <c r="I64" s="180"/>
      <c r="J64" s="180"/>
      <c r="K64" s="180">
        <f>'将来負担比率（分子）の構造'!L$43</f>
        <v>3671</v>
      </c>
      <c r="L64" s="180"/>
      <c r="M64" s="180"/>
      <c r="N64" s="180">
        <f>'将来負担比率（分子）の構造'!M$43</f>
        <v>3108</v>
      </c>
      <c r="O64" s="180"/>
      <c r="P64" s="180"/>
    </row>
    <row r="65" spans="1:16" x14ac:dyDescent="0.15">
      <c r="A65" s="180" t="s">
        <v>32</v>
      </c>
      <c r="B65" s="180">
        <f>'将来負担比率（分子）の構造'!I$42</f>
        <v>100</v>
      </c>
      <c r="C65" s="180"/>
      <c r="D65" s="180"/>
      <c r="E65" s="180">
        <f>'将来負担比率（分子）の構造'!J$42</f>
        <v>76</v>
      </c>
      <c r="F65" s="180"/>
      <c r="G65" s="180"/>
      <c r="H65" s="180">
        <f>'将来負担比率（分子）の構造'!K$42</f>
        <v>55</v>
      </c>
      <c r="I65" s="180"/>
      <c r="J65" s="180"/>
      <c r="K65" s="180">
        <f>'将来負担比率（分子）の構造'!L$42</f>
        <v>174</v>
      </c>
      <c r="L65" s="180"/>
      <c r="M65" s="180"/>
      <c r="N65" s="180">
        <f>'将来負担比率（分子）の構造'!M$42</f>
        <v>162</v>
      </c>
      <c r="O65" s="180"/>
      <c r="P65" s="180"/>
    </row>
    <row r="66" spans="1:16" x14ac:dyDescent="0.15">
      <c r="A66" s="180" t="s">
        <v>31</v>
      </c>
      <c r="B66" s="180">
        <f>'将来負担比率（分子）の構造'!I$41</f>
        <v>13012</v>
      </c>
      <c r="C66" s="180"/>
      <c r="D66" s="180"/>
      <c r="E66" s="180">
        <f>'将来負担比率（分子）の構造'!J$41</f>
        <v>13506</v>
      </c>
      <c r="F66" s="180"/>
      <c r="G66" s="180"/>
      <c r="H66" s="180">
        <f>'将来負担比率（分子）の構造'!K$41</f>
        <v>13417</v>
      </c>
      <c r="I66" s="180"/>
      <c r="J66" s="180"/>
      <c r="K66" s="180">
        <f>'将来負担比率（分子）の構造'!L$41</f>
        <v>14239</v>
      </c>
      <c r="L66" s="180"/>
      <c r="M66" s="180"/>
      <c r="N66" s="180">
        <f>'将来負担比率（分子）の構造'!M$41</f>
        <v>14985</v>
      </c>
      <c r="O66" s="180"/>
      <c r="P66" s="180"/>
    </row>
    <row r="67" spans="1:16" x14ac:dyDescent="0.15">
      <c r="A67" s="180" t="s">
        <v>75</v>
      </c>
      <c r="B67" s="180" t="e">
        <f>NA()</f>
        <v>#N/A</v>
      </c>
      <c r="C67" s="180">
        <f>IF(ISNUMBER('将来負担比率（分子）の構造'!I$53), IF('将来負担比率（分子）の構造'!I$53 &lt; 0, 0, '将来負担比率（分子）の構造'!I$53), NA())</f>
        <v>3646</v>
      </c>
      <c r="D67" s="180" t="e">
        <f>NA()</f>
        <v>#N/A</v>
      </c>
      <c r="E67" s="180" t="e">
        <f>NA()</f>
        <v>#N/A</v>
      </c>
      <c r="F67" s="180">
        <f>IF(ISNUMBER('将来負担比率（分子）の構造'!J$53), IF('将来負担比率（分子）の構造'!J$53 &lt; 0, 0, '将来負担比率（分子）の構造'!J$53), NA())</f>
        <v>3550</v>
      </c>
      <c r="G67" s="180" t="e">
        <f>NA()</f>
        <v>#N/A</v>
      </c>
      <c r="H67" s="180" t="e">
        <f>NA()</f>
        <v>#N/A</v>
      </c>
      <c r="I67" s="180">
        <f>IF(ISNUMBER('将来負担比率（分子）の構造'!K$53), IF('将来負担比率（分子）の構造'!K$53 &lt; 0, 0, '将来負担比率（分子）の構造'!K$53), NA())</f>
        <v>3294</v>
      </c>
      <c r="J67" s="180" t="e">
        <f>NA()</f>
        <v>#N/A</v>
      </c>
      <c r="K67" s="180" t="e">
        <f>NA()</f>
        <v>#N/A</v>
      </c>
      <c r="L67" s="180">
        <f>IF(ISNUMBER('将来負担比率（分子）の構造'!L$53), IF('将来負担比率（分子）の構造'!L$53 &lt; 0, 0, '将来負担比率（分子）の構造'!L$53), NA())</f>
        <v>3922</v>
      </c>
      <c r="M67" s="180" t="e">
        <f>NA()</f>
        <v>#N/A</v>
      </c>
      <c r="N67" s="180" t="e">
        <f>NA()</f>
        <v>#N/A</v>
      </c>
      <c r="O67" s="180">
        <f>IF(ISNUMBER('将来負担比率（分子）の構造'!M$53), IF('将来負担比率（分子）の構造'!M$53 &lt; 0, 0, '将来負担比率（分子）の構造'!M$53), NA())</f>
        <v>4021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1652</v>
      </c>
      <c r="C72" s="184">
        <f>基金残高に係る経年分析!G55</f>
        <v>1358</v>
      </c>
      <c r="D72" s="184">
        <f>基金残高に係る経年分析!H55</f>
        <v>1015</v>
      </c>
    </row>
    <row r="73" spans="1:16" x14ac:dyDescent="0.15">
      <c r="A73" s="183" t="s">
        <v>78</v>
      </c>
      <c r="B73" s="184">
        <f>基金残高に係る経年分析!F56</f>
        <v>101</v>
      </c>
      <c r="C73" s="184">
        <f>基金残高に係る経年分析!G56</f>
        <v>101</v>
      </c>
      <c r="D73" s="184">
        <f>基金残高に係る経年分析!H56</f>
        <v>101</v>
      </c>
    </row>
    <row r="74" spans="1:16" x14ac:dyDescent="0.15">
      <c r="A74" s="183" t="s">
        <v>79</v>
      </c>
      <c r="B74" s="184">
        <f>基金残高に係る経年分析!F57</f>
        <v>1352</v>
      </c>
      <c r="C74" s="184">
        <f>基金残高に係る経年分析!G57</f>
        <v>1345</v>
      </c>
      <c r="D74" s="184">
        <f>基金残高に係る経年分析!H57</f>
        <v>1379</v>
      </c>
    </row>
  </sheetData>
  <sheetProtection algorithmName="SHA-512" hashValue="ZZtRwxLv8VF7xJktB56h0TfS+uWfEs8XqlBjP5Smk4Y9L5PZAWFkbVUoF6+WV2qbjl0r57yVWJTIYmMIt6JaeQ==" saltValue="DtfNlwrdTHNh0tDEgO82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230</v>
      </c>
      <c r="C5" s="666"/>
      <c r="D5" s="666"/>
      <c r="E5" s="666"/>
      <c r="F5" s="666"/>
      <c r="G5" s="666"/>
      <c r="H5" s="666"/>
      <c r="I5" s="666"/>
      <c r="J5" s="666"/>
      <c r="K5" s="666"/>
      <c r="L5" s="666"/>
      <c r="M5" s="666"/>
      <c r="N5" s="666"/>
      <c r="O5" s="666"/>
      <c r="P5" s="666"/>
      <c r="Q5" s="667"/>
      <c r="R5" s="668">
        <v>1603055</v>
      </c>
      <c r="S5" s="669"/>
      <c r="T5" s="669"/>
      <c r="U5" s="669"/>
      <c r="V5" s="669"/>
      <c r="W5" s="669"/>
      <c r="X5" s="669"/>
      <c r="Y5" s="670"/>
      <c r="Z5" s="671">
        <v>13.3</v>
      </c>
      <c r="AA5" s="671"/>
      <c r="AB5" s="671"/>
      <c r="AC5" s="671"/>
      <c r="AD5" s="672">
        <v>1603055</v>
      </c>
      <c r="AE5" s="672"/>
      <c r="AF5" s="672"/>
      <c r="AG5" s="672"/>
      <c r="AH5" s="672"/>
      <c r="AI5" s="672"/>
      <c r="AJ5" s="672"/>
      <c r="AK5" s="672"/>
      <c r="AL5" s="673">
        <v>25.8</v>
      </c>
      <c r="AM5" s="674"/>
      <c r="AN5" s="674"/>
      <c r="AO5" s="675"/>
      <c r="AP5" s="665" t="s">
        <v>231</v>
      </c>
      <c r="AQ5" s="666"/>
      <c r="AR5" s="666"/>
      <c r="AS5" s="666"/>
      <c r="AT5" s="666"/>
      <c r="AU5" s="666"/>
      <c r="AV5" s="666"/>
      <c r="AW5" s="666"/>
      <c r="AX5" s="666"/>
      <c r="AY5" s="666"/>
      <c r="AZ5" s="666"/>
      <c r="BA5" s="666"/>
      <c r="BB5" s="666"/>
      <c r="BC5" s="666"/>
      <c r="BD5" s="666"/>
      <c r="BE5" s="666"/>
      <c r="BF5" s="667"/>
      <c r="BG5" s="679">
        <v>1593630</v>
      </c>
      <c r="BH5" s="680"/>
      <c r="BI5" s="680"/>
      <c r="BJ5" s="680"/>
      <c r="BK5" s="680"/>
      <c r="BL5" s="680"/>
      <c r="BM5" s="680"/>
      <c r="BN5" s="681"/>
      <c r="BO5" s="682">
        <v>99.4</v>
      </c>
      <c r="BP5" s="682"/>
      <c r="BQ5" s="682"/>
      <c r="BR5" s="682"/>
      <c r="BS5" s="683">
        <v>23787</v>
      </c>
      <c r="BT5" s="683"/>
      <c r="BU5" s="683"/>
      <c r="BV5" s="683"/>
      <c r="BW5" s="683"/>
      <c r="BX5" s="683"/>
      <c r="BY5" s="683"/>
      <c r="BZ5" s="683"/>
      <c r="CA5" s="683"/>
      <c r="CB5" s="687"/>
      <c r="CD5" s="661" t="s">
        <v>226</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224</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x14ac:dyDescent="0.15">
      <c r="B6" s="676" t="s">
        <v>235</v>
      </c>
      <c r="C6" s="677"/>
      <c r="D6" s="677"/>
      <c r="E6" s="677"/>
      <c r="F6" s="677"/>
      <c r="G6" s="677"/>
      <c r="H6" s="677"/>
      <c r="I6" s="677"/>
      <c r="J6" s="677"/>
      <c r="K6" s="677"/>
      <c r="L6" s="677"/>
      <c r="M6" s="677"/>
      <c r="N6" s="677"/>
      <c r="O6" s="677"/>
      <c r="P6" s="677"/>
      <c r="Q6" s="678"/>
      <c r="R6" s="679">
        <v>119677</v>
      </c>
      <c r="S6" s="680"/>
      <c r="T6" s="680"/>
      <c r="U6" s="680"/>
      <c r="V6" s="680"/>
      <c r="W6" s="680"/>
      <c r="X6" s="680"/>
      <c r="Y6" s="681"/>
      <c r="Z6" s="682">
        <v>1</v>
      </c>
      <c r="AA6" s="682"/>
      <c r="AB6" s="682"/>
      <c r="AC6" s="682"/>
      <c r="AD6" s="683">
        <v>119677</v>
      </c>
      <c r="AE6" s="683"/>
      <c r="AF6" s="683"/>
      <c r="AG6" s="683"/>
      <c r="AH6" s="683"/>
      <c r="AI6" s="683"/>
      <c r="AJ6" s="683"/>
      <c r="AK6" s="683"/>
      <c r="AL6" s="684">
        <v>1.9</v>
      </c>
      <c r="AM6" s="685"/>
      <c r="AN6" s="685"/>
      <c r="AO6" s="686"/>
      <c r="AP6" s="676" t="s">
        <v>236</v>
      </c>
      <c r="AQ6" s="677"/>
      <c r="AR6" s="677"/>
      <c r="AS6" s="677"/>
      <c r="AT6" s="677"/>
      <c r="AU6" s="677"/>
      <c r="AV6" s="677"/>
      <c r="AW6" s="677"/>
      <c r="AX6" s="677"/>
      <c r="AY6" s="677"/>
      <c r="AZ6" s="677"/>
      <c r="BA6" s="677"/>
      <c r="BB6" s="677"/>
      <c r="BC6" s="677"/>
      <c r="BD6" s="677"/>
      <c r="BE6" s="677"/>
      <c r="BF6" s="678"/>
      <c r="BG6" s="679">
        <v>1593630</v>
      </c>
      <c r="BH6" s="680"/>
      <c r="BI6" s="680"/>
      <c r="BJ6" s="680"/>
      <c r="BK6" s="680"/>
      <c r="BL6" s="680"/>
      <c r="BM6" s="680"/>
      <c r="BN6" s="681"/>
      <c r="BO6" s="682">
        <v>99.4</v>
      </c>
      <c r="BP6" s="682"/>
      <c r="BQ6" s="682"/>
      <c r="BR6" s="682"/>
      <c r="BS6" s="683">
        <v>23787</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88206</v>
      </c>
      <c r="CS6" s="680"/>
      <c r="CT6" s="680"/>
      <c r="CU6" s="680"/>
      <c r="CV6" s="680"/>
      <c r="CW6" s="680"/>
      <c r="CX6" s="680"/>
      <c r="CY6" s="681"/>
      <c r="CZ6" s="673">
        <v>0.7</v>
      </c>
      <c r="DA6" s="674"/>
      <c r="DB6" s="674"/>
      <c r="DC6" s="693"/>
      <c r="DD6" s="688" t="s">
        <v>238</v>
      </c>
      <c r="DE6" s="680"/>
      <c r="DF6" s="680"/>
      <c r="DG6" s="680"/>
      <c r="DH6" s="680"/>
      <c r="DI6" s="680"/>
      <c r="DJ6" s="680"/>
      <c r="DK6" s="680"/>
      <c r="DL6" s="680"/>
      <c r="DM6" s="680"/>
      <c r="DN6" s="680"/>
      <c r="DO6" s="680"/>
      <c r="DP6" s="681"/>
      <c r="DQ6" s="688">
        <v>88206</v>
      </c>
      <c r="DR6" s="680"/>
      <c r="DS6" s="680"/>
      <c r="DT6" s="680"/>
      <c r="DU6" s="680"/>
      <c r="DV6" s="680"/>
      <c r="DW6" s="680"/>
      <c r="DX6" s="680"/>
      <c r="DY6" s="680"/>
      <c r="DZ6" s="680"/>
      <c r="EA6" s="680"/>
      <c r="EB6" s="680"/>
      <c r="EC6" s="689"/>
    </row>
    <row r="7" spans="2:143" ht="11.25" customHeight="1" x14ac:dyDescent="0.15">
      <c r="B7" s="676" t="s">
        <v>239</v>
      </c>
      <c r="C7" s="677"/>
      <c r="D7" s="677"/>
      <c r="E7" s="677"/>
      <c r="F7" s="677"/>
      <c r="G7" s="677"/>
      <c r="H7" s="677"/>
      <c r="I7" s="677"/>
      <c r="J7" s="677"/>
      <c r="K7" s="677"/>
      <c r="L7" s="677"/>
      <c r="M7" s="677"/>
      <c r="N7" s="677"/>
      <c r="O7" s="677"/>
      <c r="P7" s="677"/>
      <c r="Q7" s="678"/>
      <c r="R7" s="679">
        <v>2121</v>
      </c>
      <c r="S7" s="680"/>
      <c r="T7" s="680"/>
      <c r="U7" s="680"/>
      <c r="V7" s="680"/>
      <c r="W7" s="680"/>
      <c r="X7" s="680"/>
      <c r="Y7" s="681"/>
      <c r="Z7" s="682">
        <v>0</v>
      </c>
      <c r="AA7" s="682"/>
      <c r="AB7" s="682"/>
      <c r="AC7" s="682"/>
      <c r="AD7" s="683">
        <v>2121</v>
      </c>
      <c r="AE7" s="683"/>
      <c r="AF7" s="683"/>
      <c r="AG7" s="683"/>
      <c r="AH7" s="683"/>
      <c r="AI7" s="683"/>
      <c r="AJ7" s="683"/>
      <c r="AK7" s="683"/>
      <c r="AL7" s="684">
        <v>0</v>
      </c>
      <c r="AM7" s="685"/>
      <c r="AN7" s="685"/>
      <c r="AO7" s="686"/>
      <c r="AP7" s="676" t="s">
        <v>240</v>
      </c>
      <c r="AQ7" s="677"/>
      <c r="AR7" s="677"/>
      <c r="AS7" s="677"/>
      <c r="AT7" s="677"/>
      <c r="AU7" s="677"/>
      <c r="AV7" s="677"/>
      <c r="AW7" s="677"/>
      <c r="AX7" s="677"/>
      <c r="AY7" s="677"/>
      <c r="AZ7" s="677"/>
      <c r="BA7" s="677"/>
      <c r="BB7" s="677"/>
      <c r="BC7" s="677"/>
      <c r="BD7" s="677"/>
      <c r="BE7" s="677"/>
      <c r="BF7" s="678"/>
      <c r="BG7" s="679">
        <v>738999</v>
      </c>
      <c r="BH7" s="680"/>
      <c r="BI7" s="680"/>
      <c r="BJ7" s="680"/>
      <c r="BK7" s="680"/>
      <c r="BL7" s="680"/>
      <c r="BM7" s="680"/>
      <c r="BN7" s="681"/>
      <c r="BO7" s="682">
        <v>46.1</v>
      </c>
      <c r="BP7" s="682"/>
      <c r="BQ7" s="682"/>
      <c r="BR7" s="682"/>
      <c r="BS7" s="683">
        <v>23787</v>
      </c>
      <c r="BT7" s="683"/>
      <c r="BU7" s="683"/>
      <c r="BV7" s="683"/>
      <c r="BW7" s="683"/>
      <c r="BX7" s="683"/>
      <c r="BY7" s="683"/>
      <c r="BZ7" s="683"/>
      <c r="CA7" s="683"/>
      <c r="CB7" s="687"/>
      <c r="CD7" s="694" t="s">
        <v>241</v>
      </c>
      <c r="CE7" s="695"/>
      <c r="CF7" s="695"/>
      <c r="CG7" s="695"/>
      <c r="CH7" s="695"/>
      <c r="CI7" s="695"/>
      <c r="CJ7" s="695"/>
      <c r="CK7" s="695"/>
      <c r="CL7" s="695"/>
      <c r="CM7" s="695"/>
      <c r="CN7" s="695"/>
      <c r="CO7" s="695"/>
      <c r="CP7" s="695"/>
      <c r="CQ7" s="696"/>
      <c r="CR7" s="679">
        <v>1509757</v>
      </c>
      <c r="CS7" s="680"/>
      <c r="CT7" s="680"/>
      <c r="CU7" s="680"/>
      <c r="CV7" s="680"/>
      <c r="CW7" s="680"/>
      <c r="CX7" s="680"/>
      <c r="CY7" s="681"/>
      <c r="CZ7" s="682">
        <v>12.7</v>
      </c>
      <c r="DA7" s="682"/>
      <c r="DB7" s="682"/>
      <c r="DC7" s="682"/>
      <c r="DD7" s="688">
        <v>148968</v>
      </c>
      <c r="DE7" s="680"/>
      <c r="DF7" s="680"/>
      <c r="DG7" s="680"/>
      <c r="DH7" s="680"/>
      <c r="DI7" s="680"/>
      <c r="DJ7" s="680"/>
      <c r="DK7" s="680"/>
      <c r="DL7" s="680"/>
      <c r="DM7" s="680"/>
      <c r="DN7" s="680"/>
      <c r="DO7" s="680"/>
      <c r="DP7" s="681"/>
      <c r="DQ7" s="688">
        <v>949997</v>
      </c>
      <c r="DR7" s="680"/>
      <c r="DS7" s="680"/>
      <c r="DT7" s="680"/>
      <c r="DU7" s="680"/>
      <c r="DV7" s="680"/>
      <c r="DW7" s="680"/>
      <c r="DX7" s="680"/>
      <c r="DY7" s="680"/>
      <c r="DZ7" s="680"/>
      <c r="EA7" s="680"/>
      <c r="EB7" s="680"/>
      <c r="EC7" s="689"/>
    </row>
    <row r="8" spans="2:143" ht="11.25" customHeight="1" x14ac:dyDescent="0.15">
      <c r="B8" s="676" t="s">
        <v>242</v>
      </c>
      <c r="C8" s="677"/>
      <c r="D8" s="677"/>
      <c r="E8" s="677"/>
      <c r="F8" s="677"/>
      <c r="G8" s="677"/>
      <c r="H8" s="677"/>
      <c r="I8" s="677"/>
      <c r="J8" s="677"/>
      <c r="K8" s="677"/>
      <c r="L8" s="677"/>
      <c r="M8" s="677"/>
      <c r="N8" s="677"/>
      <c r="O8" s="677"/>
      <c r="P8" s="677"/>
      <c r="Q8" s="678"/>
      <c r="R8" s="679">
        <v>2863</v>
      </c>
      <c r="S8" s="680"/>
      <c r="T8" s="680"/>
      <c r="U8" s="680"/>
      <c r="V8" s="680"/>
      <c r="W8" s="680"/>
      <c r="X8" s="680"/>
      <c r="Y8" s="681"/>
      <c r="Z8" s="682">
        <v>0</v>
      </c>
      <c r="AA8" s="682"/>
      <c r="AB8" s="682"/>
      <c r="AC8" s="682"/>
      <c r="AD8" s="683">
        <v>2863</v>
      </c>
      <c r="AE8" s="683"/>
      <c r="AF8" s="683"/>
      <c r="AG8" s="683"/>
      <c r="AH8" s="683"/>
      <c r="AI8" s="683"/>
      <c r="AJ8" s="683"/>
      <c r="AK8" s="683"/>
      <c r="AL8" s="684">
        <v>0</v>
      </c>
      <c r="AM8" s="685"/>
      <c r="AN8" s="685"/>
      <c r="AO8" s="686"/>
      <c r="AP8" s="676" t="s">
        <v>243</v>
      </c>
      <c r="AQ8" s="677"/>
      <c r="AR8" s="677"/>
      <c r="AS8" s="677"/>
      <c r="AT8" s="677"/>
      <c r="AU8" s="677"/>
      <c r="AV8" s="677"/>
      <c r="AW8" s="677"/>
      <c r="AX8" s="677"/>
      <c r="AY8" s="677"/>
      <c r="AZ8" s="677"/>
      <c r="BA8" s="677"/>
      <c r="BB8" s="677"/>
      <c r="BC8" s="677"/>
      <c r="BD8" s="677"/>
      <c r="BE8" s="677"/>
      <c r="BF8" s="678"/>
      <c r="BG8" s="679">
        <v>21070</v>
      </c>
      <c r="BH8" s="680"/>
      <c r="BI8" s="680"/>
      <c r="BJ8" s="680"/>
      <c r="BK8" s="680"/>
      <c r="BL8" s="680"/>
      <c r="BM8" s="680"/>
      <c r="BN8" s="681"/>
      <c r="BO8" s="682">
        <v>1.3</v>
      </c>
      <c r="BP8" s="682"/>
      <c r="BQ8" s="682"/>
      <c r="BR8" s="682"/>
      <c r="BS8" s="688" t="s">
        <v>238</v>
      </c>
      <c r="BT8" s="680"/>
      <c r="BU8" s="680"/>
      <c r="BV8" s="680"/>
      <c r="BW8" s="680"/>
      <c r="BX8" s="680"/>
      <c r="BY8" s="680"/>
      <c r="BZ8" s="680"/>
      <c r="CA8" s="680"/>
      <c r="CB8" s="689"/>
      <c r="CD8" s="694" t="s">
        <v>244</v>
      </c>
      <c r="CE8" s="695"/>
      <c r="CF8" s="695"/>
      <c r="CG8" s="695"/>
      <c r="CH8" s="695"/>
      <c r="CI8" s="695"/>
      <c r="CJ8" s="695"/>
      <c r="CK8" s="695"/>
      <c r="CL8" s="695"/>
      <c r="CM8" s="695"/>
      <c r="CN8" s="695"/>
      <c r="CO8" s="695"/>
      <c r="CP8" s="695"/>
      <c r="CQ8" s="696"/>
      <c r="CR8" s="679">
        <v>2744971</v>
      </c>
      <c r="CS8" s="680"/>
      <c r="CT8" s="680"/>
      <c r="CU8" s="680"/>
      <c r="CV8" s="680"/>
      <c r="CW8" s="680"/>
      <c r="CX8" s="680"/>
      <c r="CY8" s="681"/>
      <c r="CZ8" s="682">
        <v>23.1</v>
      </c>
      <c r="DA8" s="682"/>
      <c r="DB8" s="682"/>
      <c r="DC8" s="682"/>
      <c r="DD8" s="688">
        <v>517341</v>
      </c>
      <c r="DE8" s="680"/>
      <c r="DF8" s="680"/>
      <c r="DG8" s="680"/>
      <c r="DH8" s="680"/>
      <c r="DI8" s="680"/>
      <c r="DJ8" s="680"/>
      <c r="DK8" s="680"/>
      <c r="DL8" s="680"/>
      <c r="DM8" s="680"/>
      <c r="DN8" s="680"/>
      <c r="DO8" s="680"/>
      <c r="DP8" s="681"/>
      <c r="DQ8" s="688">
        <v>1484106</v>
      </c>
      <c r="DR8" s="680"/>
      <c r="DS8" s="680"/>
      <c r="DT8" s="680"/>
      <c r="DU8" s="680"/>
      <c r="DV8" s="680"/>
      <c r="DW8" s="680"/>
      <c r="DX8" s="680"/>
      <c r="DY8" s="680"/>
      <c r="DZ8" s="680"/>
      <c r="EA8" s="680"/>
      <c r="EB8" s="680"/>
      <c r="EC8" s="689"/>
    </row>
    <row r="9" spans="2:143" ht="11.25" customHeight="1" x14ac:dyDescent="0.15">
      <c r="B9" s="676" t="s">
        <v>245</v>
      </c>
      <c r="C9" s="677"/>
      <c r="D9" s="677"/>
      <c r="E9" s="677"/>
      <c r="F9" s="677"/>
      <c r="G9" s="677"/>
      <c r="H9" s="677"/>
      <c r="I9" s="677"/>
      <c r="J9" s="677"/>
      <c r="K9" s="677"/>
      <c r="L9" s="677"/>
      <c r="M9" s="677"/>
      <c r="N9" s="677"/>
      <c r="O9" s="677"/>
      <c r="P9" s="677"/>
      <c r="Q9" s="678"/>
      <c r="R9" s="679">
        <v>2478</v>
      </c>
      <c r="S9" s="680"/>
      <c r="T9" s="680"/>
      <c r="U9" s="680"/>
      <c r="V9" s="680"/>
      <c r="W9" s="680"/>
      <c r="X9" s="680"/>
      <c r="Y9" s="681"/>
      <c r="Z9" s="682">
        <v>0</v>
      </c>
      <c r="AA9" s="682"/>
      <c r="AB9" s="682"/>
      <c r="AC9" s="682"/>
      <c r="AD9" s="683">
        <v>2478</v>
      </c>
      <c r="AE9" s="683"/>
      <c r="AF9" s="683"/>
      <c r="AG9" s="683"/>
      <c r="AH9" s="683"/>
      <c r="AI9" s="683"/>
      <c r="AJ9" s="683"/>
      <c r="AK9" s="683"/>
      <c r="AL9" s="684">
        <v>0</v>
      </c>
      <c r="AM9" s="685"/>
      <c r="AN9" s="685"/>
      <c r="AO9" s="686"/>
      <c r="AP9" s="676" t="s">
        <v>246</v>
      </c>
      <c r="AQ9" s="677"/>
      <c r="AR9" s="677"/>
      <c r="AS9" s="677"/>
      <c r="AT9" s="677"/>
      <c r="AU9" s="677"/>
      <c r="AV9" s="677"/>
      <c r="AW9" s="677"/>
      <c r="AX9" s="677"/>
      <c r="AY9" s="677"/>
      <c r="AZ9" s="677"/>
      <c r="BA9" s="677"/>
      <c r="BB9" s="677"/>
      <c r="BC9" s="677"/>
      <c r="BD9" s="677"/>
      <c r="BE9" s="677"/>
      <c r="BF9" s="678"/>
      <c r="BG9" s="679">
        <v>573129</v>
      </c>
      <c r="BH9" s="680"/>
      <c r="BI9" s="680"/>
      <c r="BJ9" s="680"/>
      <c r="BK9" s="680"/>
      <c r="BL9" s="680"/>
      <c r="BM9" s="680"/>
      <c r="BN9" s="681"/>
      <c r="BO9" s="682">
        <v>35.799999999999997</v>
      </c>
      <c r="BP9" s="682"/>
      <c r="BQ9" s="682"/>
      <c r="BR9" s="682"/>
      <c r="BS9" s="688" t="s">
        <v>138</v>
      </c>
      <c r="BT9" s="680"/>
      <c r="BU9" s="680"/>
      <c r="BV9" s="680"/>
      <c r="BW9" s="680"/>
      <c r="BX9" s="680"/>
      <c r="BY9" s="680"/>
      <c r="BZ9" s="680"/>
      <c r="CA9" s="680"/>
      <c r="CB9" s="689"/>
      <c r="CD9" s="694" t="s">
        <v>247</v>
      </c>
      <c r="CE9" s="695"/>
      <c r="CF9" s="695"/>
      <c r="CG9" s="695"/>
      <c r="CH9" s="695"/>
      <c r="CI9" s="695"/>
      <c r="CJ9" s="695"/>
      <c r="CK9" s="695"/>
      <c r="CL9" s="695"/>
      <c r="CM9" s="695"/>
      <c r="CN9" s="695"/>
      <c r="CO9" s="695"/>
      <c r="CP9" s="695"/>
      <c r="CQ9" s="696"/>
      <c r="CR9" s="679">
        <v>1056916</v>
      </c>
      <c r="CS9" s="680"/>
      <c r="CT9" s="680"/>
      <c r="CU9" s="680"/>
      <c r="CV9" s="680"/>
      <c r="CW9" s="680"/>
      <c r="CX9" s="680"/>
      <c r="CY9" s="681"/>
      <c r="CZ9" s="682">
        <v>8.9</v>
      </c>
      <c r="DA9" s="682"/>
      <c r="DB9" s="682"/>
      <c r="DC9" s="682"/>
      <c r="DD9" s="688">
        <v>9198</v>
      </c>
      <c r="DE9" s="680"/>
      <c r="DF9" s="680"/>
      <c r="DG9" s="680"/>
      <c r="DH9" s="680"/>
      <c r="DI9" s="680"/>
      <c r="DJ9" s="680"/>
      <c r="DK9" s="680"/>
      <c r="DL9" s="680"/>
      <c r="DM9" s="680"/>
      <c r="DN9" s="680"/>
      <c r="DO9" s="680"/>
      <c r="DP9" s="681"/>
      <c r="DQ9" s="688">
        <v>967103</v>
      </c>
      <c r="DR9" s="680"/>
      <c r="DS9" s="680"/>
      <c r="DT9" s="680"/>
      <c r="DU9" s="680"/>
      <c r="DV9" s="680"/>
      <c r="DW9" s="680"/>
      <c r="DX9" s="680"/>
      <c r="DY9" s="680"/>
      <c r="DZ9" s="680"/>
      <c r="EA9" s="680"/>
      <c r="EB9" s="680"/>
      <c r="EC9" s="689"/>
    </row>
    <row r="10" spans="2:143" ht="11.25" customHeight="1" x14ac:dyDescent="0.15">
      <c r="B10" s="676" t="s">
        <v>248</v>
      </c>
      <c r="C10" s="677"/>
      <c r="D10" s="677"/>
      <c r="E10" s="677"/>
      <c r="F10" s="677"/>
      <c r="G10" s="677"/>
      <c r="H10" s="677"/>
      <c r="I10" s="677"/>
      <c r="J10" s="677"/>
      <c r="K10" s="677"/>
      <c r="L10" s="677"/>
      <c r="M10" s="677"/>
      <c r="N10" s="677"/>
      <c r="O10" s="677"/>
      <c r="P10" s="677"/>
      <c r="Q10" s="678"/>
      <c r="R10" s="679" t="s">
        <v>238</v>
      </c>
      <c r="S10" s="680"/>
      <c r="T10" s="680"/>
      <c r="U10" s="680"/>
      <c r="V10" s="680"/>
      <c r="W10" s="680"/>
      <c r="X10" s="680"/>
      <c r="Y10" s="681"/>
      <c r="Z10" s="682" t="s">
        <v>139</v>
      </c>
      <c r="AA10" s="682"/>
      <c r="AB10" s="682"/>
      <c r="AC10" s="682"/>
      <c r="AD10" s="683" t="s">
        <v>238</v>
      </c>
      <c r="AE10" s="683"/>
      <c r="AF10" s="683"/>
      <c r="AG10" s="683"/>
      <c r="AH10" s="683"/>
      <c r="AI10" s="683"/>
      <c r="AJ10" s="683"/>
      <c r="AK10" s="683"/>
      <c r="AL10" s="684" t="s">
        <v>139</v>
      </c>
      <c r="AM10" s="685"/>
      <c r="AN10" s="685"/>
      <c r="AO10" s="686"/>
      <c r="AP10" s="676" t="s">
        <v>249</v>
      </c>
      <c r="AQ10" s="677"/>
      <c r="AR10" s="677"/>
      <c r="AS10" s="677"/>
      <c r="AT10" s="677"/>
      <c r="AU10" s="677"/>
      <c r="AV10" s="677"/>
      <c r="AW10" s="677"/>
      <c r="AX10" s="677"/>
      <c r="AY10" s="677"/>
      <c r="AZ10" s="677"/>
      <c r="BA10" s="677"/>
      <c r="BB10" s="677"/>
      <c r="BC10" s="677"/>
      <c r="BD10" s="677"/>
      <c r="BE10" s="677"/>
      <c r="BF10" s="678"/>
      <c r="BG10" s="679">
        <v>44825</v>
      </c>
      <c r="BH10" s="680"/>
      <c r="BI10" s="680"/>
      <c r="BJ10" s="680"/>
      <c r="BK10" s="680"/>
      <c r="BL10" s="680"/>
      <c r="BM10" s="680"/>
      <c r="BN10" s="681"/>
      <c r="BO10" s="682">
        <v>2.8</v>
      </c>
      <c r="BP10" s="682"/>
      <c r="BQ10" s="682"/>
      <c r="BR10" s="682"/>
      <c r="BS10" s="688">
        <v>4016</v>
      </c>
      <c r="BT10" s="680"/>
      <c r="BU10" s="680"/>
      <c r="BV10" s="680"/>
      <c r="BW10" s="680"/>
      <c r="BX10" s="680"/>
      <c r="BY10" s="680"/>
      <c r="BZ10" s="680"/>
      <c r="CA10" s="680"/>
      <c r="CB10" s="689"/>
      <c r="CD10" s="694" t="s">
        <v>250</v>
      </c>
      <c r="CE10" s="695"/>
      <c r="CF10" s="695"/>
      <c r="CG10" s="695"/>
      <c r="CH10" s="695"/>
      <c r="CI10" s="695"/>
      <c r="CJ10" s="695"/>
      <c r="CK10" s="695"/>
      <c r="CL10" s="695"/>
      <c r="CM10" s="695"/>
      <c r="CN10" s="695"/>
      <c r="CO10" s="695"/>
      <c r="CP10" s="695"/>
      <c r="CQ10" s="696"/>
      <c r="CR10" s="679">
        <v>15242</v>
      </c>
      <c r="CS10" s="680"/>
      <c r="CT10" s="680"/>
      <c r="CU10" s="680"/>
      <c r="CV10" s="680"/>
      <c r="CW10" s="680"/>
      <c r="CX10" s="680"/>
      <c r="CY10" s="681"/>
      <c r="CZ10" s="682">
        <v>0.1</v>
      </c>
      <c r="DA10" s="682"/>
      <c r="DB10" s="682"/>
      <c r="DC10" s="682"/>
      <c r="DD10" s="688" t="s">
        <v>238</v>
      </c>
      <c r="DE10" s="680"/>
      <c r="DF10" s="680"/>
      <c r="DG10" s="680"/>
      <c r="DH10" s="680"/>
      <c r="DI10" s="680"/>
      <c r="DJ10" s="680"/>
      <c r="DK10" s="680"/>
      <c r="DL10" s="680"/>
      <c r="DM10" s="680"/>
      <c r="DN10" s="680"/>
      <c r="DO10" s="680"/>
      <c r="DP10" s="681"/>
      <c r="DQ10" s="688">
        <v>242</v>
      </c>
      <c r="DR10" s="680"/>
      <c r="DS10" s="680"/>
      <c r="DT10" s="680"/>
      <c r="DU10" s="680"/>
      <c r="DV10" s="680"/>
      <c r="DW10" s="680"/>
      <c r="DX10" s="680"/>
      <c r="DY10" s="680"/>
      <c r="DZ10" s="680"/>
      <c r="EA10" s="680"/>
      <c r="EB10" s="680"/>
      <c r="EC10" s="689"/>
    </row>
    <row r="11" spans="2:143" ht="11.25" customHeight="1" x14ac:dyDescent="0.15">
      <c r="B11" s="676" t="s">
        <v>251</v>
      </c>
      <c r="C11" s="677"/>
      <c r="D11" s="677"/>
      <c r="E11" s="677"/>
      <c r="F11" s="677"/>
      <c r="G11" s="677"/>
      <c r="H11" s="677"/>
      <c r="I11" s="677"/>
      <c r="J11" s="677"/>
      <c r="K11" s="677"/>
      <c r="L11" s="677"/>
      <c r="M11" s="677"/>
      <c r="N11" s="677"/>
      <c r="O11" s="677"/>
      <c r="P11" s="677"/>
      <c r="Q11" s="678"/>
      <c r="R11" s="679" t="s">
        <v>138</v>
      </c>
      <c r="S11" s="680"/>
      <c r="T11" s="680"/>
      <c r="U11" s="680"/>
      <c r="V11" s="680"/>
      <c r="W11" s="680"/>
      <c r="X11" s="680"/>
      <c r="Y11" s="681"/>
      <c r="Z11" s="682" t="s">
        <v>139</v>
      </c>
      <c r="AA11" s="682"/>
      <c r="AB11" s="682"/>
      <c r="AC11" s="682"/>
      <c r="AD11" s="683" t="s">
        <v>238</v>
      </c>
      <c r="AE11" s="683"/>
      <c r="AF11" s="683"/>
      <c r="AG11" s="683"/>
      <c r="AH11" s="683"/>
      <c r="AI11" s="683"/>
      <c r="AJ11" s="683"/>
      <c r="AK11" s="683"/>
      <c r="AL11" s="684" t="s">
        <v>139</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99975</v>
      </c>
      <c r="BH11" s="680"/>
      <c r="BI11" s="680"/>
      <c r="BJ11" s="680"/>
      <c r="BK11" s="680"/>
      <c r="BL11" s="680"/>
      <c r="BM11" s="680"/>
      <c r="BN11" s="681"/>
      <c r="BO11" s="682">
        <v>6.2</v>
      </c>
      <c r="BP11" s="682"/>
      <c r="BQ11" s="682"/>
      <c r="BR11" s="682"/>
      <c r="BS11" s="688">
        <v>19771</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495679</v>
      </c>
      <c r="CS11" s="680"/>
      <c r="CT11" s="680"/>
      <c r="CU11" s="680"/>
      <c r="CV11" s="680"/>
      <c r="CW11" s="680"/>
      <c r="CX11" s="680"/>
      <c r="CY11" s="681"/>
      <c r="CZ11" s="682">
        <v>4.2</v>
      </c>
      <c r="DA11" s="682"/>
      <c r="DB11" s="682"/>
      <c r="DC11" s="682"/>
      <c r="DD11" s="688">
        <v>234710</v>
      </c>
      <c r="DE11" s="680"/>
      <c r="DF11" s="680"/>
      <c r="DG11" s="680"/>
      <c r="DH11" s="680"/>
      <c r="DI11" s="680"/>
      <c r="DJ11" s="680"/>
      <c r="DK11" s="680"/>
      <c r="DL11" s="680"/>
      <c r="DM11" s="680"/>
      <c r="DN11" s="680"/>
      <c r="DO11" s="680"/>
      <c r="DP11" s="681"/>
      <c r="DQ11" s="688">
        <v>186502</v>
      </c>
      <c r="DR11" s="680"/>
      <c r="DS11" s="680"/>
      <c r="DT11" s="680"/>
      <c r="DU11" s="680"/>
      <c r="DV11" s="680"/>
      <c r="DW11" s="680"/>
      <c r="DX11" s="680"/>
      <c r="DY11" s="680"/>
      <c r="DZ11" s="680"/>
      <c r="EA11" s="680"/>
      <c r="EB11" s="680"/>
      <c r="EC11" s="689"/>
    </row>
    <row r="12" spans="2:143" ht="11.25" customHeight="1" x14ac:dyDescent="0.15">
      <c r="B12" s="676" t="s">
        <v>254</v>
      </c>
      <c r="C12" s="677"/>
      <c r="D12" s="677"/>
      <c r="E12" s="677"/>
      <c r="F12" s="677"/>
      <c r="G12" s="677"/>
      <c r="H12" s="677"/>
      <c r="I12" s="677"/>
      <c r="J12" s="677"/>
      <c r="K12" s="677"/>
      <c r="L12" s="677"/>
      <c r="M12" s="677"/>
      <c r="N12" s="677"/>
      <c r="O12" s="677"/>
      <c r="P12" s="677"/>
      <c r="Q12" s="678"/>
      <c r="R12" s="679">
        <v>250271</v>
      </c>
      <c r="S12" s="680"/>
      <c r="T12" s="680"/>
      <c r="U12" s="680"/>
      <c r="V12" s="680"/>
      <c r="W12" s="680"/>
      <c r="X12" s="680"/>
      <c r="Y12" s="681"/>
      <c r="Z12" s="682">
        <v>2.1</v>
      </c>
      <c r="AA12" s="682"/>
      <c r="AB12" s="682"/>
      <c r="AC12" s="682"/>
      <c r="AD12" s="683">
        <v>250271</v>
      </c>
      <c r="AE12" s="683"/>
      <c r="AF12" s="683"/>
      <c r="AG12" s="683"/>
      <c r="AH12" s="683"/>
      <c r="AI12" s="683"/>
      <c r="AJ12" s="683"/>
      <c r="AK12" s="683"/>
      <c r="AL12" s="684">
        <v>4</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698026</v>
      </c>
      <c r="BH12" s="680"/>
      <c r="BI12" s="680"/>
      <c r="BJ12" s="680"/>
      <c r="BK12" s="680"/>
      <c r="BL12" s="680"/>
      <c r="BM12" s="680"/>
      <c r="BN12" s="681"/>
      <c r="BO12" s="682">
        <v>43.5</v>
      </c>
      <c r="BP12" s="682"/>
      <c r="BQ12" s="682"/>
      <c r="BR12" s="682"/>
      <c r="BS12" s="688" t="s">
        <v>138</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236880</v>
      </c>
      <c r="CS12" s="680"/>
      <c r="CT12" s="680"/>
      <c r="CU12" s="680"/>
      <c r="CV12" s="680"/>
      <c r="CW12" s="680"/>
      <c r="CX12" s="680"/>
      <c r="CY12" s="681"/>
      <c r="CZ12" s="682">
        <v>2</v>
      </c>
      <c r="DA12" s="682"/>
      <c r="DB12" s="682"/>
      <c r="DC12" s="682"/>
      <c r="DD12" s="688">
        <v>3263</v>
      </c>
      <c r="DE12" s="680"/>
      <c r="DF12" s="680"/>
      <c r="DG12" s="680"/>
      <c r="DH12" s="680"/>
      <c r="DI12" s="680"/>
      <c r="DJ12" s="680"/>
      <c r="DK12" s="680"/>
      <c r="DL12" s="680"/>
      <c r="DM12" s="680"/>
      <c r="DN12" s="680"/>
      <c r="DO12" s="680"/>
      <c r="DP12" s="681"/>
      <c r="DQ12" s="688">
        <v>155387</v>
      </c>
      <c r="DR12" s="680"/>
      <c r="DS12" s="680"/>
      <c r="DT12" s="680"/>
      <c r="DU12" s="680"/>
      <c r="DV12" s="680"/>
      <c r="DW12" s="680"/>
      <c r="DX12" s="680"/>
      <c r="DY12" s="680"/>
      <c r="DZ12" s="680"/>
      <c r="EA12" s="680"/>
      <c r="EB12" s="680"/>
      <c r="EC12" s="689"/>
    </row>
    <row r="13" spans="2:143" ht="11.25" customHeight="1" x14ac:dyDescent="0.15">
      <c r="B13" s="676" t="s">
        <v>257</v>
      </c>
      <c r="C13" s="677"/>
      <c r="D13" s="677"/>
      <c r="E13" s="677"/>
      <c r="F13" s="677"/>
      <c r="G13" s="677"/>
      <c r="H13" s="677"/>
      <c r="I13" s="677"/>
      <c r="J13" s="677"/>
      <c r="K13" s="677"/>
      <c r="L13" s="677"/>
      <c r="M13" s="677"/>
      <c r="N13" s="677"/>
      <c r="O13" s="677"/>
      <c r="P13" s="677"/>
      <c r="Q13" s="678"/>
      <c r="R13" s="679" t="s">
        <v>138</v>
      </c>
      <c r="S13" s="680"/>
      <c r="T13" s="680"/>
      <c r="U13" s="680"/>
      <c r="V13" s="680"/>
      <c r="W13" s="680"/>
      <c r="X13" s="680"/>
      <c r="Y13" s="681"/>
      <c r="Z13" s="682" t="s">
        <v>138</v>
      </c>
      <c r="AA13" s="682"/>
      <c r="AB13" s="682"/>
      <c r="AC13" s="682"/>
      <c r="AD13" s="683" t="s">
        <v>138</v>
      </c>
      <c r="AE13" s="683"/>
      <c r="AF13" s="683"/>
      <c r="AG13" s="683"/>
      <c r="AH13" s="683"/>
      <c r="AI13" s="683"/>
      <c r="AJ13" s="683"/>
      <c r="AK13" s="683"/>
      <c r="AL13" s="684" t="s">
        <v>138</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685828</v>
      </c>
      <c r="BH13" s="680"/>
      <c r="BI13" s="680"/>
      <c r="BJ13" s="680"/>
      <c r="BK13" s="680"/>
      <c r="BL13" s="680"/>
      <c r="BM13" s="680"/>
      <c r="BN13" s="681"/>
      <c r="BO13" s="682">
        <v>42.8</v>
      </c>
      <c r="BP13" s="682"/>
      <c r="BQ13" s="682"/>
      <c r="BR13" s="682"/>
      <c r="BS13" s="688" t="s">
        <v>139</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1500327</v>
      </c>
      <c r="CS13" s="680"/>
      <c r="CT13" s="680"/>
      <c r="CU13" s="680"/>
      <c r="CV13" s="680"/>
      <c r="CW13" s="680"/>
      <c r="CX13" s="680"/>
      <c r="CY13" s="681"/>
      <c r="CZ13" s="682">
        <v>12.6</v>
      </c>
      <c r="DA13" s="682"/>
      <c r="DB13" s="682"/>
      <c r="DC13" s="682"/>
      <c r="DD13" s="688">
        <v>773921</v>
      </c>
      <c r="DE13" s="680"/>
      <c r="DF13" s="680"/>
      <c r="DG13" s="680"/>
      <c r="DH13" s="680"/>
      <c r="DI13" s="680"/>
      <c r="DJ13" s="680"/>
      <c r="DK13" s="680"/>
      <c r="DL13" s="680"/>
      <c r="DM13" s="680"/>
      <c r="DN13" s="680"/>
      <c r="DO13" s="680"/>
      <c r="DP13" s="681"/>
      <c r="DQ13" s="688">
        <v>932519</v>
      </c>
      <c r="DR13" s="680"/>
      <c r="DS13" s="680"/>
      <c r="DT13" s="680"/>
      <c r="DU13" s="680"/>
      <c r="DV13" s="680"/>
      <c r="DW13" s="680"/>
      <c r="DX13" s="680"/>
      <c r="DY13" s="680"/>
      <c r="DZ13" s="680"/>
      <c r="EA13" s="680"/>
      <c r="EB13" s="680"/>
      <c r="EC13" s="689"/>
    </row>
    <row r="14" spans="2:143" ht="11.25" customHeight="1" x14ac:dyDescent="0.15">
      <c r="B14" s="676" t="s">
        <v>260</v>
      </c>
      <c r="C14" s="677"/>
      <c r="D14" s="677"/>
      <c r="E14" s="677"/>
      <c r="F14" s="677"/>
      <c r="G14" s="677"/>
      <c r="H14" s="677"/>
      <c r="I14" s="677"/>
      <c r="J14" s="677"/>
      <c r="K14" s="677"/>
      <c r="L14" s="677"/>
      <c r="M14" s="677"/>
      <c r="N14" s="677"/>
      <c r="O14" s="677"/>
      <c r="P14" s="677"/>
      <c r="Q14" s="678"/>
      <c r="R14" s="679" t="s">
        <v>138</v>
      </c>
      <c r="S14" s="680"/>
      <c r="T14" s="680"/>
      <c r="U14" s="680"/>
      <c r="V14" s="680"/>
      <c r="W14" s="680"/>
      <c r="X14" s="680"/>
      <c r="Y14" s="681"/>
      <c r="Z14" s="682" t="s">
        <v>238</v>
      </c>
      <c r="AA14" s="682"/>
      <c r="AB14" s="682"/>
      <c r="AC14" s="682"/>
      <c r="AD14" s="683" t="s">
        <v>139</v>
      </c>
      <c r="AE14" s="683"/>
      <c r="AF14" s="683"/>
      <c r="AG14" s="683"/>
      <c r="AH14" s="683"/>
      <c r="AI14" s="683"/>
      <c r="AJ14" s="683"/>
      <c r="AK14" s="683"/>
      <c r="AL14" s="684" t="s">
        <v>139</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28354</v>
      </c>
      <c r="BH14" s="680"/>
      <c r="BI14" s="680"/>
      <c r="BJ14" s="680"/>
      <c r="BK14" s="680"/>
      <c r="BL14" s="680"/>
      <c r="BM14" s="680"/>
      <c r="BN14" s="681"/>
      <c r="BO14" s="682">
        <v>1.8</v>
      </c>
      <c r="BP14" s="682"/>
      <c r="BQ14" s="682"/>
      <c r="BR14" s="682"/>
      <c r="BS14" s="688" t="s">
        <v>238</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642114</v>
      </c>
      <c r="CS14" s="680"/>
      <c r="CT14" s="680"/>
      <c r="CU14" s="680"/>
      <c r="CV14" s="680"/>
      <c r="CW14" s="680"/>
      <c r="CX14" s="680"/>
      <c r="CY14" s="681"/>
      <c r="CZ14" s="682">
        <v>5.4</v>
      </c>
      <c r="DA14" s="682"/>
      <c r="DB14" s="682"/>
      <c r="DC14" s="682"/>
      <c r="DD14" s="688">
        <v>39488</v>
      </c>
      <c r="DE14" s="680"/>
      <c r="DF14" s="680"/>
      <c r="DG14" s="680"/>
      <c r="DH14" s="680"/>
      <c r="DI14" s="680"/>
      <c r="DJ14" s="680"/>
      <c r="DK14" s="680"/>
      <c r="DL14" s="680"/>
      <c r="DM14" s="680"/>
      <c r="DN14" s="680"/>
      <c r="DO14" s="680"/>
      <c r="DP14" s="681"/>
      <c r="DQ14" s="688">
        <v>602314</v>
      </c>
      <c r="DR14" s="680"/>
      <c r="DS14" s="680"/>
      <c r="DT14" s="680"/>
      <c r="DU14" s="680"/>
      <c r="DV14" s="680"/>
      <c r="DW14" s="680"/>
      <c r="DX14" s="680"/>
      <c r="DY14" s="680"/>
      <c r="DZ14" s="680"/>
      <c r="EA14" s="680"/>
      <c r="EB14" s="680"/>
      <c r="EC14" s="689"/>
    </row>
    <row r="15" spans="2:143" ht="11.25" customHeight="1" x14ac:dyDescent="0.15">
      <c r="B15" s="676" t="s">
        <v>263</v>
      </c>
      <c r="C15" s="677"/>
      <c r="D15" s="677"/>
      <c r="E15" s="677"/>
      <c r="F15" s="677"/>
      <c r="G15" s="677"/>
      <c r="H15" s="677"/>
      <c r="I15" s="677"/>
      <c r="J15" s="677"/>
      <c r="K15" s="677"/>
      <c r="L15" s="677"/>
      <c r="M15" s="677"/>
      <c r="N15" s="677"/>
      <c r="O15" s="677"/>
      <c r="P15" s="677"/>
      <c r="Q15" s="678"/>
      <c r="R15" s="679">
        <v>26634</v>
      </c>
      <c r="S15" s="680"/>
      <c r="T15" s="680"/>
      <c r="U15" s="680"/>
      <c r="V15" s="680"/>
      <c r="W15" s="680"/>
      <c r="X15" s="680"/>
      <c r="Y15" s="681"/>
      <c r="Z15" s="682">
        <v>0.2</v>
      </c>
      <c r="AA15" s="682"/>
      <c r="AB15" s="682"/>
      <c r="AC15" s="682"/>
      <c r="AD15" s="683">
        <v>26634</v>
      </c>
      <c r="AE15" s="683"/>
      <c r="AF15" s="683"/>
      <c r="AG15" s="683"/>
      <c r="AH15" s="683"/>
      <c r="AI15" s="683"/>
      <c r="AJ15" s="683"/>
      <c r="AK15" s="683"/>
      <c r="AL15" s="684">
        <v>0.4</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128251</v>
      </c>
      <c r="BH15" s="680"/>
      <c r="BI15" s="680"/>
      <c r="BJ15" s="680"/>
      <c r="BK15" s="680"/>
      <c r="BL15" s="680"/>
      <c r="BM15" s="680"/>
      <c r="BN15" s="681"/>
      <c r="BO15" s="682">
        <v>8</v>
      </c>
      <c r="BP15" s="682"/>
      <c r="BQ15" s="682"/>
      <c r="BR15" s="682"/>
      <c r="BS15" s="688" t="s">
        <v>138</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1121982</v>
      </c>
      <c r="CS15" s="680"/>
      <c r="CT15" s="680"/>
      <c r="CU15" s="680"/>
      <c r="CV15" s="680"/>
      <c r="CW15" s="680"/>
      <c r="CX15" s="680"/>
      <c r="CY15" s="681"/>
      <c r="CZ15" s="682">
        <v>9.4</v>
      </c>
      <c r="DA15" s="682"/>
      <c r="DB15" s="682"/>
      <c r="DC15" s="682"/>
      <c r="DD15" s="688">
        <v>246366</v>
      </c>
      <c r="DE15" s="680"/>
      <c r="DF15" s="680"/>
      <c r="DG15" s="680"/>
      <c r="DH15" s="680"/>
      <c r="DI15" s="680"/>
      <c r="DJ15" s="680"/>
      <c r="DK15" s="680"/>
      <c r="DL15" s="680"/>
      <c r="DM15" s="680"/>
      <c r="DN15" s="680"/>
      <c r="DO15" s="680"/>
      <c r="DP15" s="681"/>
      <c r="DQ15" s="688">
        <v>884596</v>
      </c>
      <c r="DR15" s="680"/>
      <c r="DS15" s="680"/>
      <c r="DT15" s="680"/>
      <c r="DU15" s="680"/>
      <c r="DV15" s="680"/>
      <c r="DW15" s="680"/>
      <c r="DX15" s="680"/>
      <c r="DY15" s="680"/>
      <c r="DZ15" s="680"/>
      <c r="EA15" s="680"/>
      <c r="EB15" s="680"/>
      <c r="EC15" s="689"/>
    </row>
    <row r="16" spans="2:143" ht="11.25" customHeight="1" x14ac:dyDescent="0.15">
      <c r="B16" s="676" t="s">
        <v>266</v>
      </c>
      <c r="C16" s="677"/>
      <c r="D16" s="677"/>
      <c r="E16" s="677"/>
      <c r="F16" s="677"/>
      <c r="G16" s="677"/>
      <c r="H16" s="677"/>
      <c r="I16" s="677"/>
      <c r="J16" s="677"/>
      <c r="K16" s="677"/>
      <c r="L16" s="677"/>
      <c r="M16" s="677"/>
      <c r="N16" s="677"/>
      <c r="O16" s="677"/>
      <c r="P16" s="677"/>
      <c r="Q16" s="678"/>
      <c r="R16" s="679" t="s">
        <v>138</v>
      </c>
      <c r="S16" s="680"/>
      <c r="T16" s="680"/>
      <c r="U16" s="680"/>
      <c r="V16" s="680"/>
      <c r="W16" s="680"/>
      <c r="X16" s="680"/>
      <c r="Y16" s="681"/>
      <c r="Z16" s="682" t="s">
        <v>139</v>
      </c>
      <c r="AA16" s="682"/>
      <c r="AB16" s="682"/>
      <c r="AC16" s="682"/>
      <c r="AD16" s="683" t="s">
        <v>138</v>
      </c>
      <c r="AE16" s="683"/>
      <c r="AF16" s="683"/>
      <c r="AG16" s="683"/>
      <c r="AH16" s="683"/>
      <c r="AI16" s="683"/>
      <c r="AJ16" s="683"/>
      <c r="AK16" s="683"/>
      <c r="AL16" s="684" t="s">
        <v>138</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138</v>
      </c>
      <c r="BH16" s="680"/>
      <c r="BI16" s="680"/>
      <c r="BJ16" s="680"/>
      <c r="BK16" s="680"/>
      <c r="BL16" s="680"/>
      <c r="BM16" s="680"/>
      <c r="BN16" s="681"/>
      <c r="BO16" s="682" t="s">
        <v>138</v>
      </c>
      <c r="BP16" s="682"/>
      <c r="BQ16" s="682"/>
      <c r="BR16" s="682"/>
      <c r="BS16" s="688" t="s">
        <v>138</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1023435</v>
      </c>
      <c r="CS16" s="680"/>
      <c r="CT16" s="680"/>
      <c r="CU16" s="680"/>
      <c r="CV16" s="680"/>
      <c r="CW16" s="680"/>
      <c r="CX16" s="680"/>
      <c r="CY16" s="681"/>
      <c r="CZ16" s="682">
        <v>8.6</v>
      </c>
      <c r="DA16" s="682"/>
      <c r="DB16" s="682"/>
      <c r="DC16" s="682"/>
      <c r="DD16" s="688" t="s">
        <v>238</v>
      </c>
      <c r="DE16" s="680"/>
      <c r="DF16" s="680"/>
      <c r="DG16" s="680"/>
      <c r="DH16" s="680"/>
      <c r="DI16" s="680"/>
      <c r="DJ16" s="680"/>
      <c r="DK16" s="680"/>
      <c r="DL16" s="680"/>
      <c r="DM16" s="680"/>
      <c r="DN16" s="680"/>
      <c r="DO16" s="680"/>
      <c r="DP16" s="681"/>
      <c r="DQ16" s="688">
        <v>207725</v>
      </c>
      <c r="DR16" s="680"/>
      <c r="DS16" s="680"/>
      <c r="DT16" s="680"/>
      <c r="DU16" s="680"/>
      <c r="DV16" s="680"/>
      <c r="DW16" s="680"/>
      <c r="DX16" s="680"/>
      <c r="DY16" s="680"/>
      <c r="DZ16" s="680"/>
      <c r="EA16" s="680"/>
      <c r="EB16" s="680"/>
      <c r="EC16" s="689"/>
    </row>
    <row r="17" spans="2:133" ht="11.25" customHeight="1" x14ac:dyDescent="0.15">
      <c r="B17" s="676" t="s">
        <v>269</v>
      </c>
      <c r="C17" s="677"/>
      <c r="D17" s="677"/>
      <c r="E17" s="677"/>
      <c r="F17" s="677"/>
      <c r="G17" s="677"/>
      <c r="H17" s="677"/>
      <c r="I17" s="677"/>
      <c r="J17" s="677"/>
      <c r="K17" s="677"/>
      <c r="L17" s="677"/>
      <c r="M17" s="677"/>
      <c r="N17" s="677"/>
      <c r="O17" s="677"/>
      <c r="P17" s="677"/>
      <c r="Q17" s="678"/>
      <c r="R17" s="679">
        <v>3497</v>
      </c>
      <c r="S17" s="680"/>
      <c r="T17" s="680"/>
      <c r="U17" s="680"/>
      <c r="V17" s="680"/>
      <c r="W17" s="680"/>
      <c r="X17" s="680"/>
      <c r="Y17" s="681"/>
      <c r="Z17" s="682">
        <v>0</v>
      </c>
      <c r="AA17" s="682"/>
      <c r="AB17" s="682"/>
      <c r="AC17" s="682"/>
      <c r="AD17" s="683">
        <v>3497</v>
      </c>
      <c r="AE17" s="683"/>
      <c r="AF17" s="683"/>
      <c r="AG17" s="683"/>
      <c r="AH17" s="683"/>
      <c r="AI17" s="683"/>
      <c r="AJ17" s="683"/>
      <c r="AK17" s="683"/>
      <c r="AL17" s="684">
        <v>0.1</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139</v>
      </c>
      <c r="BH17" s="680"/>
      <c r="BI17" s="680"/>
      <c r="BJ17" s="680"/>
      <c r="BK17" s="680"/>
      <c r="BL17" s="680"/>
      <c r="BM17" s="680"/>
      <c r="BN17" s="681"/>
      <c r="BO17" s="682" t="s">
        <v>138</v>
      </c>
      <c r="BP17" s="682"/>
      <c r="BQ17" s="682"/>
      <c r="BR17" s="682"/>
      <c r="BS17" s="688" t="s">
        <v>139</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1439022</v>
      </c>
      <c r="CS17" s="680"/>
      <c r="CT17" s="680"/>
      <c r="CU17" s="680"/>
      <c r="CV17" s="680"/>
      <c r="CW17" s="680"/>
      <c r="CX17" s="680"/>
      <c r="CY17" s="681"/>
      <c r="CZ17" s="682">
        <v>12.1</v>
      </c>
      <c r="DA17" s="682"/>
      <c r="DB17" s="682"/>
      <c r="DC17" s="682"/>
      <c r="DD17" s="688" t="s">
        <v>139</v>
      </c>
      <c r="DE17" s="680"/>
      <c r="DF17" s="680"/>
      <c r="DG17" s="680"/>
      <c r="DH17" s="680"/>
      <c r="DI17" s="680"/>
      <c r="DJ17" s="680"/>
      <c r="DK17" s="680"/>
      <c r="DL17" s="680"/>
      <c r="DM17" s="680"/>
      <c r="DN17" s="680"/>
      <c r="DO17" s="680"/>
      <c r="DP17" s="681"/>
      <c r="DQ17" s="688">
        <v>1258565</v>
      </c>
      <c r="DR17" s="680"/>
      <c r="DS17" s="680"/>
      <c r="DT17" s="680"/>
      <c r="DU17" s="680"/>
      <c r="DV17" s="680"/>
      <c r="DW17" s="680"/>
      <c r="DX17" s="680"/>
      <c r="DY17" s="680"/>
      <c r="DZ17" s="680"/>
      <c r="EA17" s="680"/>
      <c r="EB17" s="680"/>
      <c r="EC17" s="689"/>
    </row>
    <row r="18" spans="2:133" ht="11.25" customHeight="1" x14ac:dyDescent="0.15">
      <c r="B18" s="676" t="s">
        <v>272</v>
      </c>
      <c r="C18" s="677"/>
      <c r="D18" s="677"/>
      <c r="E18" s="677"/>
      <c r="F18" s="677"/>
      <c r="G18" s="677"/>
      <c r="H18" s="677"/>
      <c r="I18" s="677"/>
      <c r="J18" s="677"/>
      <c r="K18" s="677"/>
      <c r="L18" s="677"/>
      <c r="M18" s="677"/>
      <c r="N18" s="677"/>
      <c r="O18" s="677"/>
      <c r="P18" s="677"/>
      <c r="Q18" s="678"/>
      <c r="R18" s="679">
        <v>4877146</v>
      </c>
      <c r="S18" s="680"/>
      <c r="T18" s="680"/>
      <c r="U18" s="680"/>
      <c r="V18" s="680"/>
      <c r="W18" s="680"/>
      <c r="X18" s="680"/>
      <c r="Y18" s="681"/>
      <c r="Z18" s="682">
        <v>40.5</v>
      </c>
      <c r="AA18" s="682"/>
      <c r="AB18" s="682"/>
      <c r="AC18" s="682"/>
      <c r="AD18" s="683">
        <v>4165865</v>
      </c>
      <c r="AE18" s="683"/>
      <c r="AF18" s="683"/>
      <c r="AG18" s="683"/>
      <c r="AH18" s="683"/>
      <c r="AI18" s="683"/>
      <c r="AJ18" s="683"/>
      <c r="AK18" s="683"/>
      <c r="AL18" s="684">
        <v>67.099999999999994</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138</v>
      </c>
      <c r="BH18" s="680"/>
      <c r="BI18" s="680"/>
      <c r="BJ18" s="680"/>
      <c r="BK18" s="680"/>
      <c r="BL18" s="680"/>
      <c r="BM18" s="680"/>
      <c r="BN18" s="681"/>
      <c r="BO18" s="682" t="s">
        <v>238</v>
      </c>
      <c r="BP18" s="682"/>
      <c r="BQ18" s="682"/>
      <c r="BR18" s="682"/>
      <c r="BS18" s="688" t="s">
        <v>138</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238</v>
      </c>
      <c r="CS18" s="680"/>
      <c r="CT18" s="680"/>
      <c r="CU18" s="680"/>
      <c r="CV18" s="680"/>
      <c r="CW18" s="680"/>
      <c r="CX18" s="680"/>
      <c r="CY18" s="681"/>
      <c r="CZ18" s="682" t="s">
        <v>139</v>
      </c>
      <c r="DA18" s="682"/>
      <c r="DB18" s="682"/>
      <c r="DC18" s="682"/>
      <c r="DD18" s="688" t="s">
        <v>138</v>
      </c>
      <c r="DE18" s="680"/>
      <c r="DF18" s="680"/>
      <c r="DG18" s="680"/>
      <c r="DH18" s="680"/>
      <c r="DI18" s="680"/>
      <c r="DJ18" s="680"/>
      <c r="DK18" s="680"/>
      <c r="DL18" s="680"/>
      <c r="DM18" s="680"/>
      <c r="DN18" s="680"/>
      <c r="DO18" s="680"/>
      <c r="DP18" s="681"/>
      <c r="DQ18" s="688" t="s">
        <v>138</v>
      </c>
      <c r="DR18" s="680"/>
      <c r="DS18" s="680"/>
      <c r="DT18" s="680"/>
      <c r="DU18" s="680"/>
      <c r="DV18" s="680"/>
      <c r="DW18" s="680"/>
      <c r="DX18" s="680"/>
      <c r="DY18" s="680"/>
      <c r="DZ18" s="680"/>
      <c r="EA18" s="680"/>
      <c r="EB18" s="680"/>
      <c r="EC18" s="689"/>
    </row>
    <row r="19" spans="2:133" ht="11.25" customHeight="1" x14ac:dyDescent="0.15">
      <c r="B19" s="676" t="s">
        <v>275</v>
      </c>
      <c r="C19" s="677"/>
      <c r="D19" s="677"/>
      <c r="E19" s="677"/>
      <c r="F19" s="677"/>
      <c r="G19" s="677"/>
      <c r="H19" s="677"/>
      <c r="I19" s="677"/>
      <c r="J19" s="677"/>
      <c r="K19" s="677"/>
      <c r="L19" s="677"/>
      <c r="M19" s="677"/>
      <c r="N19" s="677"/>
      <c r="O19" s="677"/>
      <c r="P19" s="677"/>
      <c r="Q19" s="678"/>
      <c r="R19" s="679">
        <v>4165865</v>
      </c>
      <c r="S19" s="680"/>
      <c r="T19" s="680"/>
      <c r="U19" s="680"/>
      <c r="V19" s="680"/>
      <c r="W19" s="680"/>
      <c r="X19" s="680"/>
      <c r="Y19" s="681"/>
      <c r="Z19" s="682">
        <v>34.6</v>
      </c>
      <c r="AA19" s="682"/>
      <c r="AB19" s="682"/>
      <c r="AC19" s="682"/>
      <c r="AD19" s="683">
        <v>4165865</v>
      </c>
      <c r="AE19" s="683"/>
      <c r="AF19" s="683"/>
      <c r="AG19" s="683"/>
      <c r="AH19" s="683"/>
      <c r="AI19" s="683"/>
      <c r="AJ19" s="683"/>
      <c r="AK19" s="683"/>
      <c r="AL19" s="684">
        <v>67.099999999999994</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v>9425</v>
      </c>
      <c r="BH19" s="680"/>
      <c r="BI19" s="680"/>
      <c r="BJ19" s="680"/>
      <c r="BK19" s="680"/>
      <c r="BL19" s="680"/>
      <c r="BM19" s="680"/>
      <c r="BN19" s="681"/>
      <c r="BO19" s="682">
        <v>0.6</v>
      </c>
      <c r="BP19" s="682"/>
      <c r="BQ19" s="682"/>
      <c r="BR19" s="682"/>
      <c r="BS19" s="688" t="s">
        <v>238</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139</v>
      </c>
      <c r="CS19" s="680"/>
      <c r="CT19" s="680"/>
      <c r="CU19" s="680"/>
      <c r="CV19" s="680"/>
      <c r="CW19" s="680"/>
      <c r="CX19" s="680"/>
      <c r="CY19" s="681"/>
      <c r="CZ19" s="682" t="s">
        <v>138</v>
      </c>
      <c r="DA19" s="682"/>
      <c r="DB19" s="682"/>
      <c r="DC19" s="682"/>
      <c r="DD19" s="688" t="s">
        <v>138</v>
      </c>
      <c r="DE19" s="680"/>
      <c r="DF19" s="680"/>
      <c r="DG19" s="680"/>
      <c r="DH19" s="680"/>
      <c r="DI19" s="680"/>
      <c r="DJ19" s="680"/>
      <c r="DK19" s="680"/>
      <c r="DL19" s="680"/>
      <c r="DM19" s="680"/>
      <c r="DN19" s="680"/>
      <c r="DO19" s="680"/>
      <c r="DP19" s="681"/>
      <c r="DQ19" s="688" t="s">
        <v>238</v>
      </c>
      <c r="DR19" s="680"/>
      <c r="DS19" s="680"/>
      <c r="DT19" s="680"/>
      <c r="DU19" s="680"/>
      <c r="DV19" s="680"/>
      <c r="DW19" s="680"/>
      <c r="DX19" s="680"/>
      <c r="DY19" s="680"/>
      <c r="DZ19" s="680"/>
      <c r="EA19" s="680"/>
      <c r="EB19" s="680"/>
      <c r="EC19" s="689"/>
    </row>
    <row r="20" spans="2:133" ht="11.25" customHeight="1" x14ac:dyDescent="0.15">
      <c r="B20" s="676" t="s">
        <v>278</v>
      </c>
      <c r="C20" s="677"/>
      <c r="D20" s="677"/>
      <c r="E20" s="677"/>
      <c r="F20" s="677"/>
      <c r="G20" s="677"/>
      <c r="H20" s="677"/>
      <c r="I20" s="677"/>
      <c r="J20" s="677"/>
      <c r="K20" s="677"/>
      <c r="L20" s="677"/>
      <c r="M20" s="677"/>
      <c r="N20" s="677"/>
      <c r="O20" s="677"/>
      <c r="P20" s="677"/>
      <c r="Q20" s="678"/>
      <c r="R20" s="679">
        <v>711281</v>
      </c>
      <c r="S20" s="680"/>
      <c r="T20" s="680"/>
      <c r="U20" s="680"/>
      <c r="V20" s="680"/>
      <c r="W20" s="680"/>
      <c r="X20" s="680"/>
      <c r="Y20" s="681"/>
      <c r="Z20" s="682">
        <v>5.9</v>
      </c>
      <c r="AA20" s="682"/>
      <c r="AB20" s="682"/>
      <c r="AC20" s="682"/>
      <c r="AD20" s="683" t="s">
        <v>238</v>
      </c>
      <c r="AE20" s="683"/>
      <c r="AF20" s="683"/>
      <c r="AG20" s="683"/>
      <c r="AH20" s="683"/>
      <c r="AI20" s="683"/>
      <c r="AJ20" s="683"/>
      <c r="AK20" s="683"/>
      <c r="AL20" s="684" t="s">
        <v>139</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v>9425</v>
      </c>
      <c r="BH20" s="680"/>
      <c r="BI20" s="680"/>
      <c r="BJ20" s="680"/>
      <c r="BK20" s="680"/>
      <c r="BL20" s="680"/>
      <c r="BM20" s="680"/>
      <c r="BN20" s="681"/>
      <c r="BO20" s="682">
        <v>0.6</v>
      </c>
      <c r="BP20" s="682"/>
      <c r="BQ20" s="682"/>
      <c r="BR20" s="682"/>
      <c r="BS20" s="688" t="s">
        <v>139</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11874531</v>
      </c>
      <c r="CS20" s="680"/>
      <c r="CT20" s="680"/>
      <c r="CU20" s="680"/>
      <c r="CV20" s="680"/>
      <c r="CW20" s="680"/>
      <c r="CX20" s="680"/>
      <c r="CY20" s="681"/>
      <c r="CZ20" s="682">
        <v>100</v>
      </c>
      <c r="DA20" s="682"/>
      <c r="DB20" s="682"/>
      <c r="DC20" s="682"/>
      <c r="DD20" s="688">
        <v>1973255</v>
      </c>
      <c r="DE20" s="680"/>
      <c r="DF20" s="680"/>
      <c r="DG20" s="680"/>
      <c r="DH20" s="680"/>
      <c r="DI20" s="680"/>
      <c r="DJ20" s="680"/>
      <c r="DK20" s="680"/>
      <c r="DL20" s="680"/>
      <c r="DM20" s="680"/>
      <c r="DN20" s="680"/>
      <c r="DO20" s="680"/>
      <c r="DP20" s="681"/>
      <c r="DQ20" s="688">
        <v>7717262</v>
      </c>
      <c r="DR20" s="680"/>
      <c r="DS20" s="680"/>
      <c r="DT20" s="680"/>
      <c r="DU20" s="680"/>
      <c r="DV20" s="680"/>
      <c r="DW20" s="680"/>
      <c r="DX20" s="680"/>
      <c r="DY20" s="680"/>
      <c r="DZ20" s="680"/>
      <c r="EA20" s="680"/>
      <c r="EB20" s="680"/>
      <c r="EC20" s="689"/>
    </row>
    <row r="21" spans="2:133" ht="11.25" customHeight="1" x14ac:dyDescent="0.15">
      <c r="B21" s="676" t="s">
        <v>281</v>
      </c>
      <c r="C21" s="677"/>
      <c r="D21" s="677"/>
      <c r="E21" s="677"/>
      <c r="F21" s="677"/>
      <c r="G21" s="677"/>
      <c r="H21" s="677"/>
      <c r="I21" s="677"/>
      <c r="J21" s="677"/>
      <c r="K21" s="677"/>
      <c r="L21" s="677"/>
      <c r="M21" s="677"/>
      <c r="N21" s="677"/>
      <c r="O21" s="677"/>
      <c r="P21" s="677"/>
      <c r="Q21" s="678"/>
      <c r="R21" s="679" t="s">
        <v>138</v>
      </c>
      <c r="S21" s="680"/>
      <c r="T21" s="680"/>
      <c r="U21" s="680"/>
      <c r="V21" s="680"/>
      <c r="W21" s="680"/>
      <c r="X21" s="680"/>
      <c r="Y21" s="681"/>
      <c r="Z21" s="682" t="s">
        <v>138</v>
      </c>
      <c r="AA21" s="682"/>
      <c r="AB21" s="682"/>
      <c r="AC21" s="682"/>
      <c r="AD21" s="683" t="s">
        <v>139</v>
      </c>
      <c r="AE21" s="683"/>
      <c r="AF21" s="683"/>
      <c r="AG21" s="683"/>
      <c r="AH21" s="683"/>
      <c r="AI21" s="683"/>
      <c r="AJ21" s="683"/>
      <c r="AK21" s="683"/>
      <c r="AL21" s="684" t="s">
        <v>238</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v>9425</v>
      </c>
      <c r="BH21" s="680"/>
      <c r="BI21" s="680"/>
      <c r="BJ21" s="680"/>
      <c r="BK21" s="680"/>
      <c r="BL21" s="680"/>
      <c r="BM21" s="680"/>
      <c r="BN21" s="681"/>
      <c r="BO21" s="682">
        <v>0.6</v>
      </c>
      <c r="BP21" s="682"/>
      <c r="BQ21" s="682"/>
      <c r="BR21" s="682"/>
      <c r="BS21" s="688" t="s">
        <v>139</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283</v>
      </c>
      <c r="C22" s="677"/>
      <c r="D22" s="677"/>
      <c r="E22" s="677"/>
      <c r="F22" s="677"/>
      <c r="G22" s="677"/>
      <c r="H22" s="677"/>
      <c r="I22" s="677"/>
      <c r="J22" s="677"/>
      <c r="K22" s="677"/>
      <c r="L22" s="677"/>
      <c r="M22" s="677"/>
      <c r="N22" s="677"/>
      <c r="O22" s="677"/>
      <c r="P22" s="677"/>
      <c r="Q22" s="678"/>
      <c r="R22" s="679">
        <v>6887742</v>
      </c>
      <c r="S22" s="680"/>
      <c r="T22" s="680"/>
      <c r="U22" s="680"/>
      <c r="V22" s="680"/>
      <c r="W22" s="680"/>
      <c r="X22" s="680"/>
      <c r="Y22" s="681"/>
      <c r="Z22" s="682">
        <v>57.2</v>
      </c>
      <c r="AA22" s="682"/>
      <c r="AB22" s="682"/>
      <c r="AC22" s="682"/>
      <c r="AD22" s="683">
        <v>6176461</v>
      </c>
      <c r="AE22" s="683"/>
      <c r="AF22" s="683"/>
      <c r="AG22" s="683"/>
      <c r="AH22" s="683"/>
      <c r="AI22" s="683"/>
      <c r="AJ22" s="683"/>
      <c r="AK22" s="683"/>
      <c r="AL22" s="684">
        <v>99.5</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138</v>
      </c>
      <c r="BH22" s="680"/>
      <c r="BI22" s="680"/>
      <c r="BJ22" s="680"/>
      <c r="BK22" s="680"/>
      <c r="BL22" s="680"/>
      <c r="BM22" s="680"/>
      <c r="BN22" s="681"/>
      <c r="BO22" s="682" t="s">
        <v>138</v>
      </c>
      <c r="BP22" s="682"/>
      <c r="BQ22" s="682"/>
      <c r="BR22" s="682"/>
      <c r="BS22" s="688" t="s">
        <v>139</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286</v>
      </c>
      <c r="C23" s="677"/>
      <c r="D23" s="677"/>
      <c r="E23" s="677"/>
      <c r="F23" s="677"/>
      <c r="G23" s="677"/>
      <c r="H23" s="677"/>
      <c r="I23" s="677"/>
      <c r="J23" s="677"/>
      <c r="K23" s="677"/>
      <c r="L23" s="677"/>
      <c r="M23" s="677"/>
      <c r="N23" s="677"/>
      <c r="O23" s="677"/>
      <c r="P23" s="677"/>
      <c r="Q23" s="678"/>
      <c r="R23" s="679">
        <v>1477</v>
      </c>
      <c r="S23" s="680"/>
      <c r="T23" s="680"/>
      <c r="U23" s="680"/>
      <c r="V23" s="680"/>
      <c r="W23" s="680"/>
      <c r="X23" s="680"/>
      <c r="Y23" s="681"/>
      <c r="Z23" s="682">
        <v>0</v>
      </c>
      <c r="AA23" s="682"/>
      <c r="AB23" s="682"/>
      <c r="AC23" s="682"/>
      <c r="AD23" s="683">
        <v>1477</v>
      </c>
      <c r="AE23" s="683"/>
      <c r="AF23" s="683"/>
      <c r="AG23" s="683"/>
      <c r="AH23" s="683"/>
      <c r="AI23" s="683"/>
      <c r="AJ23" s="683"/>
      <c r="AK23" s="683"/>
      <c r="AL23" s="684">
        <v>0</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t="s">
        <v>139</v>
      </c>
      <c r="BH23" s="680"/>
      <c r="BI23" s="680"/>
      <c r="BJ23" s="680"/>
      <c r="BK23" s="680"/>
      <c r="BL23" s="680"/>
      <c r="BM23" s="680"/>
      <c r="BN23" s="681"/>
      <c r="BO23" s="682" t="s">
        <v>238</v>
      </c>
      <c r="BP23" s="682"/>
      <c r="BQ23" s="682"/>
      <c r="BR23" s="682"/>
      <c r="BS23" s="688" t="s">
        <v>139</v>
      </c>
      <c r="BT23" s="680"/>
      <c r="BU23" s="680"/>
      <c r="BV23" s="680"/>
      <c r="BW23" s="680"/>
      <c r="BX23" s="680"/>
      <c r="BY23" s="680"/>
      <c r="BZ23" s="680"/>
      <c r="CA23" s="680"/>
      <c r="CB23" s="689"/>
      <c r="CD23" s="661" t="s">
        <v>226</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11" t="s">
        <v>291</v>
      </c>
      <c r="DM23" s="712"/>
      <c r="DN23" s="712"/>
      <c r="DO23" s="712"/>
      <c r="DP23" s="712"/>
      <c r="DQ23" s="712"/>
      <c r="DR23" s="712"/>
      <c r="DS23" s="712"/>
      <c r="DT23" s="712"/>
      <c r="DU23" s="712"/>
      <c r="DV23" s="713"/>
      <c r="DW23" s="661" t="s">
        <v>292</v>
      </c>
      <c r="DX23" s="662"/>
      <c r="DY23" s="662"/>
      <c r="DZ23" s="662"/>
      <c r="EA23" s="662"/>
      <c r="EB23" s="662"/>
      <c r="EC23" s="663"/>
    </row>
    <row r="24" spans="2:133" ht="11.25" customHeight="1" x14ac:dyDescent="0.15">
      <c r="B24" s="676" t="s">
        <v>293</v>
      </c>
      <c r="C24" s="677"/>
      <c r="D24" s="677"/>
      <c r="E24" s="677"/>
      <c r="F24" s="677"/>
      <c r="G24" s="677"/>
      <c r="H24" s="677"/>
      <c r="I24" s="677"/>
      <c r="J24" s="677"/>
      <c r="K24" s="677"/>
      <c r="L24" s="677"/>
      <c r="M24" s="677"/>
      <c r="N24" s="677"/>
      <c r="O24" s="677"/>
      <c r="P24" s="677"/>
      <c r="Q24" s="678"/>
      <c r="R24" s="679">
        <v>23294</v>
      </c>
      <c r="S24" s="680"/>
      <c r="T24" s="680"/>
      <c r="U24" s="680"/>
      <c r="V24" s="680"/>
      <c r="W24" s="680"/>
      <c r="X24" s="680"/>
      <c r="Y24" s="681"/>
      <c r="Z24" s="682">
        <v>0.2</v>
      </c>
      <c r="AA24" s="682"/>
      <c r="AB24" s="682"/>
      <c r="AC24" s="682"/>
      <c r="AD24" s="683" t="s">
        <v>238</v>
      </c>
      <c r="AE24" s="683"/>
      <c r="AF24" s="683"/>
      <c r="AG24" s="683"/>
      <c r="AH24" s="683"/>
      <c r="AI24" s="683"/>
      <c r="AJ24" s="683"/>
      <c r="AK24" s="683"/>
      <c r="AL24" s="684" t="s">
        <v>238</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138</v>
      </c>
      <c r="BH24" s="680"/>
      <c r="BI24" s="680"/>
      <c r="BJ24" s="680"/>
      <c r="BK24" s="680"/>
      <c r="BL24" s="680"/>
      <c r="BM24" s="680"/>
      <c r="BN24" s="681"/>
      <c r="BO24" s="682" t="s">
        <v>139</v>
      </c>
      <c r="BP24" s="682"/>
      <c r="BQ24" s="682"/>
      <c r="BR24" s="682"/>
      <c r="BS24" s="688" t="s">
        <v>238</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3829582</v>
      </c>
      <c r="CS24" s="669"/>
      <c r="CT24" s="669"/>
      <c r="CU24" s="669"/>
      <c r="CV24" s="669"/>
      <c r="CW24" s="669"/>
      <c r="CX24" s="669"/>
      <c r="CY24" s="670"/>
      <c r="CZ24" s="673">
        <v>32.299999999999997</v>
      </c>
      <c r="DA24" s="674"/>
      <c r="DB24" s="674"/>
      <c r="DC24" s="693"/>
      <c r="DD24" s="714">
        <v>3037730</v>
      </c>
      <c r="DE24" s="669"/>
      <c r="DF24" s="669"/>
      <c r="DG24" s="669"/>
      <c r="DH24" s="669"/>
      <c r="DI24" s="669"/>
      <c r="DJ24" s="669"/>
      <c r="DK24" s="670"/>
      <c r="DL24" s="714">
        <v>3034214</v>
      </c>
      <c r="DM24" s="669"/>
      <c r="DN24" s="669"/>
      <c r="DO24" s="669"/>
      <c r="DP24" s="669"/>
      <c r="DQ24" s="669"/>
      <c r="DR24" s="669"/>
      <c r="DS24" s="669"/>
      <c r="DT24" s="669"/>
      <c r="DU24" s="669"/>
      <c r="DV24" s="670"/>
      <c r="DW24" s="673">
        <v>47</v>
      </c>
      <c r="DX24" s="674"/>
      <c r="DY24" s="674"/>
      <c r="DZ24" s="674"/>
      <c r="EA24" s="674"/>
      <c r="EB24" s="674"/>
      <c r="EC24" s="675"/>
    </row>
    <row r="25" spans="2:133" ht="11.25" customHeight="1" x14ac:dyDescent="0.15">
      <c r="B25" s="676" t="s">
        <v>296</v>
      </c>
      <c r="C25" s="677"/>
      <c r="D25" s="677"/>
      <c r="E25" s="677"/>
      <c r="F25" s="677"/>
      <c r="G25" s="677"/>
      <c r="H25" s="677"/>
      <c r="I25" s="677"/>
      <c r="J25" s="677"/>
      <c r="K25" s="677"/>
      <c r="L25" s="677"/>
      <c r="M25" s="677"/>
      <c r="N25" s="677"/>
      <c r="O25" s="677"/>
      <c r="P25" s="677"/>
      <c r="Q25" s="678"/>
      <c r="R25" s="679">
        <v>336466</v>
      </c>
      <c r="S25" s="680"/>
      <c r="T25" s="680"/>
      <c r="U25" s="680"/>
      <c r="V25" s="680"/>
      <c r="W25" s="680"/>
      <c r="X25" s="680"/>
      <c r="Y25" s="681"/>
      <c r="Z25" s="682">
        <v>2.8</v>
      </c>
      <c r="AA25" s="682"/>
      <c r="AB25" s="682"/>
      <c r="AC25" s="682"/>
      <c r="AD25" s="683">
        <v>4372</v>
      </c>
      <c r="AE25" s="683"/>
      <c r="AF25" s="683"/>
      <c r="AG25" s="683"/>
      <c r="AH25" s="683"/>
      <c r="AI25" s="683"/>
      <c r="AJ25" s="683"/>
      <c r="AK25" s="683"/>
      <c r="AL25" s="684">
        <v>0.1</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139</v>
      </c>
      <c r="BH25" s="680"/>
      <c r="BI25" s="680"/>
      <c r="BJ25" s="680"/>
      <c r="BK25" s="680"/>
      <c r="BL25" s="680"/>
      <c r="BM25" s="680"/>
      <c r="BN25" s="681"/>
      <c r="BO25" s="682" t="s">
        <v>238</v>
      </c>
      <c r="BP25" s="682"/>
      <c r="BQ25" s="682"/>
      <c r="BR25" s="682"/>
      <c r="BS25" s="688" t="s">
        <v>138</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1551952</v>
      </c>
      <c r="CS25" s="703"/>
      <c r="CT25" s="703"/>
      <c r="CU25" s="703"/>
      <c r="CV25" s="703"/>
      <c r="CW25" s="703"/>
      <c r="CX25" s="703"/>
      <c r="CY25" s="704"/>
      <c r="CZ25" s="684">
        <v>13.1</v>
      </c>
      <c r="DA25" s="715"/>
      <c r="DB25" s="715"/>
      <c r="DC25" s="717"/>
      <c r="DD25" s="688">
        <v>1471048</v>
      </c>
      <c r="DE25" s="703"/>
      <c r="DF25" s="703"/>
      <c r="DG25" s="703"/>
      <c r="DH25" s="703"/>
      <c r="DI25" s="703"/>
      <c r="DJ25" s="703"/>
      <c r="DK25" s="704"/>
      <c r="DL25" s="688">
        <v>1471048</v>
      </c>
      <c r="DM25" s="703"/>
      <c r="DN25" s="703"/>
      <c r="DO25" s="703"/>
      <c r="DP25" s="703"/>
      <c r="DQ25" s="703"/>
      <c r="DR25" s="703"/>
      <c r="DS25" s="703"/>
      <c r="DT25" s="703"/>
      <c r="DU25" s="703"/>
      <c r="DV25" s="704"/>
      <c r="DW25" s="684">
        <v>22.8</v>
      </c>
      <c r="DX25" s="715"/>
      <c r="DY25" s="715"/>
      <c r="DZ25" s="715"/>
      <c r="EA25" s="715"/>
      <c r="EB25" s="715"/>
      <c r="EC25" s="716"/>
    </row>
    <row r="26" spans="2:133" ht="11.25" customHeight="1" x14ac:dyDescent="0.15">
      <c r="B26" s="676" t="s">
        <v>299</v>
      </c>
      <c r="C26" s="677"/>
      <c r="D26" s="677"/>
      <c r="E26" s="677"/>
      <c r="F26" s="677"/>
      <c r="G26" s="677"/>
      <c r="H26" s="677"/>
      <c r="I26" s="677"/>
      <c r="J26" s="677"/>
      <c r="K26" s="677"/>
      <c r="L26" s="677"/>
      <c r="M26" s="677"/>
      <c r="N26" s="677"/>
      <c r="O26" s="677"/>
      <c r="P26" s="677"/>
      <c r="Q26" s="678"/>
      <c r="R26" s="679">
        <v>8239</v>
      </c>
      <c r="S26" s="680"/>
      <c r="T26" s="680"/>
      <c r="U26" s="680"/>
      <c r="V26" s="680"/>
      <c r="W26" s="680"/>
      <c r="X26" s="680"/>
      <c r="Y26" s="681"/>
      <c r="Z26" s="682">
        <v>0.1</v>
      </c>
      <c r="AA26" s="682"/>
      <c r="AB26" s="682"/>
      <c r="AC26" s="682"/>
      <c r="AD26" s="683" t="s">
        <v>139</v>
      </c>
      <c r="AE26" s="683"/>
      <c r="AF26" s="683"/>
      <c r="AG26" s="683"/>
      <c r="AH26" s="683"/>
      <c r="AI26" s="683"/>
      <c r="AJ26" s="683"/>
      <c r="AK26" s="683"/>
      <c r="AL26" s="684" t="s">
        <v>139</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138</v>
      </c>
      <c r="BH26" s="680"/>
      <c r="BI26" s="680"/>
      <c r="BJ26" s="680"/>
      <c r="BK26" s="680"/>
      <c r="BL26" s="680"/>
      <c r="BM26" s="680"/>
      <c r="BN26" s="681"/>
      <c r="BO26" s="682" t="s">
        <v>138</v>
      </c>
      <c r="BP26" s="682"/>
      <c r="BQ26" s="682"/>
      <c r="BR26" s="682"/>
      <c r="BS26" s="688" t="s">
        <v>138</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1048831</v>
      </c>
      <c r="CS26" s="680"/>
      <c r="CT26" s="680"/>
      <c r="CU26" s="680"/>
      <c r="CV26" s="680"/>
      <c r="CW26" s="680"/>
      <c r="CX26" s="680"/>
      <c r="CY26" s="681"/>
      <c r="CZ26" s="684">
        <v>8.8000000000000007</v>
      </c>
      <c r="DA26" s="715"/>
      <c r="DB26" s="715"/>
      <c r="DC26" s="717"/>
      <c r="DD26" s="688">
        <v>970388</v>
      </c>
      <c r="DE26" s="680"/>
      <c r="DF26" s="680"/>
      <c r="DG26" s="680"/>
      <c r="DH26" s="680"/>
      <c r="DI26" s="680"/>
      <c r="DJ26" s="680"/>
      <c r="DK26" s="681"/>
      <c r="DL26" s="688" t="s">
        <v>139</v>
      </c>
      <c r="DM26" s="680"/>
      <c r="DN26" s="680"/>
      <c r="DO26" s="680"/>
      <c r="DP26" s="680"/>
      <c r="DQ26" s="680"/>
      <c r="DR26" s="680"/>
      <c r="DS26" s="680"/>
      <c r="DT26" s="680"/>
      <c r="DU26" s="680"/>
      <c r="DV26" s="681"/>
      <c r="DW26" s="684" t="s">
        <v>238</v>
      </c>
      <c r="DX26" s="715"/>
      <c r="DY26" s="715"/>
      <c r="DZ26" s="715"/>
      <c r="EA26" s="715"/>
      <c r="EB26" s="715"/>
      <c r="EC26" s="716"/>
    </row>
    <row r="27" spans="2:133" ht="11.25" customHeight="1" x14ac:dyDescent="0.15">
      <c r="B27" s="676" t="s">
        <v>302</v>
      </c>
      <c r="C27" s="677"/>
      <c r="D27" s="677"/>
      <c r="E27" s="677"/>
      <c r="F27" s="677"/>
      <c r="G27" s="677"/>
      <c r="H27" s="677"/>
      <c r="I27" s="677"/>
      <c r="J27" s="677"/>
      <c r="K27" s="677"/>
      <c r="L27" s="677"/>
      <c r="M27" s="677"/>
      <c r="N27" s="677"/>
      <c r="O27" s="677"/>
      <c r="P27" s="677"/>
      <c r="Q27" s="678"/>
      <c r="R27" s="679">
        <v>865752</v>
      </c>
      <c r="S27" s="680"/>
      <c r="T27" s="680"/>
      <c r="U27" s="680"/>
      <c r="V27" s="680"/>
      <c r="W27" s="680"/>
      <c r="X27" s="680"/>
      <c r="Y27" s="681"/>
      <c r="Z27" s="682">
        <v>7.2</v>
      </c>
      <c r="AA27" s="682"/>
      <c r="AB27" s="682"/>
      <c r="AC27" s="682"/>
      <c r="AD27" s="683" t="s">
        <v>138</v>
      </c>
      <c r="AE27" s="683"/>
      <c r="AF27" s="683"/>
      <c r="AG27" s="683"/>
      <c r="AH27" s="683"/>
      <c r="AI27" s="683"/>
      <c r="AJ27" s="683"/>
      <c r="AK27" s="683"/>
      <c r="AL27" s="684" t="s">
        <v>238</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1603055</v>
      </c>
      <c r="BH27" s="680"/>
      <c r="BI27" s="680"/>
      <c r="BJ27" s="680"/>
      <c r="BK27" s="680"/>
      <c r="BL27" s="680"/>
      <c r="BM27" s="680"/>
      <c r="BN27" s="681"/>
      <c r="BO27" s="682">
        <v>100</v>
      </c>
      <c r="BP27" s="682"/>
      <c r="BQ27" s="682"/>
      <c r="BR27" s="682"/>
      <c r="BS27" s="688">
        <v>23787</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838608</v>
      </c>
      <c r="CS27" s="703"/>
      <c r="CT27" s="703"/>
      <c r="CU27" s="703"/>
      <c r="CV27" s="703"/>
      <c r="CW27" s="703"/>
      <c r="CX27" s="703"/>
      <c r="CY27" s="704"/>
      <c r="CZ27" s="684">
        <v>7.1</v>
      </c>
      <c r="DA27" s="715"/>
      <c r="DB27" s="715"/>
      <c r="DC27" s="717"/>
      <c r="DD27" s="688">
        <v>308117</v>
      </c>
      <c r="DE27" s="703"/>
      <c r="DF27" s="703"/>
      <c r="DG27" s="703"/>
      <c r="DH27" s="703"/>
      <c r="DI27" s="703"/>
      <c r="DJ27" s="703"/>
      <c r="DK27" s="704"/>
      <c r="DL27" s="688">
        <v>304601</v>
      </c>
      <c r="DM27" s="703"/>
      <c r="DN27" s="703"/>
      <c r="DO27" s="703"/>
      <c r="DP27" s="703"/>
      <c r="DQ27" s="703"/>
      <c r="DR27" s="703"/>
      <c r="DS27" s="703"/>
      <c r="DT27" s="703"/>
      <c r="DU27" s="703"/>
      <c r="DV27" s="704"/>
      <c r="DW27" s="684">
        <v>4.7</v>
      </c>
      <c r="DX27" s="715"/>
      <c r="DY27" s="715"/>
      <c r="DZ27" s="715"/>
      <c r="EA27" s="715"/>
      <c r="EB27" s="715"/>
      <c r="EC27" s="716"/>
    </row>
    <row r="28" spans="2:133" ht="11.25" customHeight="1" x14ac:dyDescent="0.15">
      <c r="B28" s="721" t="s">
        <v>305</v>
      </c>
      <c r="C28" s="722"/>
      <c r="D28" s="722"/>
      <c r="E28" s="722"/>
      <c r="F28" s="722"/>
      <c r="G28" s="722"/>
      <c r="H28" s="722"/>
      <c r="I28" s="722"/>
      <c r="J28" s="722"/>
      <c r="K28" s="722"/>
      <c r="L28" s="722"/>
      <c r="M28" s="722"/>
      <c r="N28" s="722"/>
      <c r="O28" s="722"/>
      <c r="P28" s="722"/>
      <c r="Q28" s="723"/>
      <c r="R28" s="679">
        <v>7535</v>
      </c>
      <c r="S28" s="680"/>
      <c r="T28" s="680"/>
      <c r="U28" s="680"/>
      <c r="V28" s="680"/>
      <c r="W28" s="680"/>
      <c r="X28" s="680"/>
      <c r="Y28" s="681"/>
      <c r="Z28" s="682">
        <v>0.1</v>
      </c>
      <c r="AA28" s="682"/>
      <c r="AB28" s="682"/>
      <c r="AC28" s="682"/>
      <c r="AD28" s="683">
        <v>7535</v>
      </c>
      <c r="AE28" s="683"/>
      <c r="AF28" s="683"/>
      <c r="AG28" s="683"/>
      <c r="AH28" s="683"/>
      <c r="AI28" s="683"/>
      <c r="AJ28" s="683"/>
      <c r="AK28" s="683"/>
      <c r="AL28" s="684">
        <v>0.1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1439022</v>
      </c>
      <c r="CS28" s="680"/>
      <c r="CT28" s="680"/>
      <c r="CU28" s="680"/>
      <c r="CV28" s="680"/>
      <c r="CW28" s="680"/>
      <c r="CX28" s="680"/>
      <c r="CY28" s="681"/>
      <c r="CZ28" s="684">
        <v>12.1</v>
      </c>
      <c r="DA28" s="715"/>
      <c r="DB28" s="715"/>
      <c r="DC28" s="717"/>
      <c r="DD28" s="688">
        <v>1258565</v>
      </c>
      <c r="DE28" s="680"/>
      <c r="DF28" s="680"/>
      <c r="DG28" s="680"/>
      <c r="DH28" s="680"/>
      <c r="DI28" s="680"/>
      <c r="DJ28" s="680"/>
      <c r="DK28" s="681"/>
      <c r="DL28" s="688">
        <v>1258565</v>
      </c>
      <c r="DM28" s="680"/>
      <c r="DN28" s="680"/>
      <c r="DO28" s="680"/>
      <c r="DP28" s="680"/>
      <c r="DQ28" s="680"/>
      <c r="DR28" s="680"/>
      <c r="DS28" s="680"/>
      <c r="DT28" s="680"/>
      <c r="DU28" s="680"/>
      <c r="DV28" s="681"/>
      <c r="DW28" s="684">
        <v>19.5</v>
      </c>
      <c r="DX28" s="715"/>
      <c r="DY28" s="715"/>
      <c r="DZ28" s="715"/>
      <c r="EA28" s="715"/>
      <c r="EB28" s="715"/>
      <c r="EC28" s="716"/>
    </row>
    <row r="29" spans="2:133" ht="11.25" customHeight="1" x14ac:dyDescent="0.15">
      <c r="B29" s="676" t="s">
        <v>307</v>
      </c>
      <c r="C29" s="677"/>
      <c r="D29" s="677"/>
      <c r="E29" s="677"/>
      <c r="F29" s="677"/>
      <c r="G29" s="677"/>
      <c r="H29" s="677"/>
      <c r="I29" s="677"/>
      <c r="J29" s="677"/>
      <c r="K29" s="677"/>
      <c r="L29" s="677"/>
      <c r="M29" s="677"/>
      <c r="N29" s="677"/>
      <c r="O29" s="677"/>
      <c r="P29" s="677"/>
      <c r="Q29" s="678"/>
      <c r="R29" s="679">
        <v>389260</v>
      </c>
      <c r="S29" s="680"/>
      <c r="T29" s="680"/>
      <c r="U29" s="680"/>
      <c r="V29" s="680"/>
      <c r="W29" s="680"/>
      <c r="X29" s="680"/>
      <c r="Y29" s="681"/>
      <c r="Z29" s="682">
        <v>3.2</v>
      </c>
      <c r="AA29" s="682"/>
      <c r="AB29" s="682"/>
      <c r="AC29" s="682"/>
      <c r="AD29" s="683" t="s">
        <v>238</v>
      </c>
      <c r="AE29" s="683"/>
      <c r="AF29" s="683"/>
      <c r="AG29" s="683"/>
      <c r="AH29" s="683"/>
      <c r="AI29" s="683"/>
      <c r="AJ29" s="683"/>
      <c r="AK29" s="683"/>
      <c r="AL29" s="684" t="s">
        <v>238</v>
      </c>
      <c r="AM29" s="685"/>
      <c r="AN29" s="685"/>
      <c r="AO29" s="686"/>
      <c r="AP29" s="658" t="s">
        <v>226</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311</v>
      </c>
      <c r="CG29" s="695"/>
      <c r="CH29" s="695"/>
      <c r="CI29" s="695"/>
      <c r="CJ29" s="695"/>
      <c r="CK29" s="695"/>
      <c r="CL29" s="695"/>
      <c r="CM29" s="695"/>
      <c r="CN29" s="695"/>
      <c r="CO29" s="695"/>
      <c r="CP29" s="695"/>
      <c r="CQ29" s="696"/>
      <c r="CR29" s="679">
        <v>1438182</v>
      </c>
      <c r="CS29" s="703"/>
      <c r="CT29" s="703"/>
      <c r="CU29" s="703"/>
      <c r="CV29" s="703"/>
      <c r="CW29" s="703"/>
      <c r="CX29" s="703"/>
      <c r="CY29" s="704"/>
      <c r="CZ29" s="684">
        <v>12.1</v>
      </c>
      <c r="DA29" s="715"/>
      <c r="DB29" s="715"/>
      <c r="DC29" s="717"/>
      <c r="DD29" s="688">
        <v>1257725</v>
      </c>
      <c r="DE29" s="703"/>
      <c r="DF29" s="703"/>
      <c r="DG29" s="703"/>
      <c r="DH29" s="703"/>
      <c r="DI29" s="703"/>
      <c r="DJ29" s="703"/>
      <c r="DK29" s="704"/>
      <c r="DL29" s="688">
        <v>1257725</v>
      </c>
      <c r="DM29" s="703"/>
      <c r="DN29" s="703"/>
      <c r="DO29" s="703"/>
      <c r="DP29" s="703"/>
      <c r="DQ29" s="703"/>
      <c r="DR29" s="703"/>
      <c r="DS29" s="703"/>
      <c r="DT29" s="703"/>
      <c r="DU29" s="703"/>
      <c r="DV29" s="704"/>
      <c r="DW29" s="684">
        <v>19.5</v>
      </c>
      <c r="DX29" s="715"/>
      <c r="DY29" s="715"/>
      <c r="DZ29" s="715"/>
      <c r="EA29" s="715"/>
      <c r="EB29" s="715"/>
      <c r="EC29" s="716"/>
    </row>
    <row r="30" spans="2:133" ht="11.25" customHeight="1" x14ac:dyDescent="0.15">
      <c r="B30" s="676" t="s">
        <v>312</v>
      </c>
      <c r="C30" s="677"/>
      <c r="D30" s="677"/>
      <c r="E30" s="677"/>
      <c r="F30" s="677"/>
      <c r="G30" s="677"/>
      <c r="H30" s="677"/>
      <c r="I30" s="677"/>
      <c r="J30" s="677"/>
      <c r="K30" s="677"/>
      <c r="L30" s="677"/>
      <c r="M30" s="677"/>
      <c r="N30" s="677"/>
      <c r="O30" s="677"/>
      <c r="P30" s="677"/>
      <c r="Q30" s="678"/>
      <c r="R30" s="679">
        <v>50838</v>
      </c>
      <c r="S30" s="680"/>
      <c r="T30" s="680"/>
      <c r="U30" s="680"/>
      <c r="V30" s="680"/>
      <c r="W30" s="680"/>
      <c r="X30" s="680"/>
      <c r="Y30" s="681"/>
      <c r="Z30" s="682">
        <v>0.4</v>
      </c>
      <c r="AA30" s="682"/>
      <c r="AB30" s="682"/>
      <c r="AC30" s="682"/>
      <c r="AD30" s="683">
        <v>11047</v>
      </c>
      <c r="AE30" s="683"/>
      <c r="AF30" s="683"/>
      <c r="AG30" s="683"/>
      <c r="AH30" s="683"/>
      <c r="AI30" s="683"/>
      <c r="AJ30" s="683"/>
      <c r="AK30" s="683"/>
      <c r="AL30" s="684">
        <v>0.2</v>
      </c>
      <c r="AM30" s="685"/>
      <c r="AN30" s="685"/>
      <c r="AO30" s="686"/>
      <c r="AP30" s="727" t="s">
        <v>313</v>
      </c>
      <c r="AQ30" s="728"/>
      <c r="AR30" s="728"/>
      <c r="AS30" s="728"/>
      <c r="AT30" s="733" t="s">
        <v>314</v>
      </c>
      <c r="AU30" s="230"/>
      <c r="AV30" s="230"/>
      <c r="AW30" s="230"/>
      <c r="AX30" s="665" t="s">
        <v>190</v>
      </c>
      <c r="AY30" s="666"/>
      <c r="AZ30" s="666"/>
      <c r="BA30" s="666"/>
      <c r="BB30" s="666"/>
      <c r="BC30" s="666"/>
      <c r="BD30" s="666"/>
      <c r="BE30" s="666"/>
      <c r="BF30" s="667"/>
      <c r="BG30" s="739">
        <v>98.3</v>
      </c>
      <c r="BH30" s="740"/>
      <c r="BI30" s="740"/>
      <c r="BJ30" s="740"/>
      <c r="BK30" s="740"/>
      <c r="BL30" s="740"/>
      <c r="BM30" s="674">
        <v>93</v>
      </c>
      <c r="BN30" s="740"/>
      <c r="BO30" s="740"/>
      <c r="BP30" s="740"/>
      <c r="BQ30" s="741"/>
      <c r="BR30" s="739">
        <v>97.7</v>
      </c>
      <c r="BS30" s="740"/>
      <c r="BT30" s="740"/>
      <c r="BU30" s="740"/>
      <c r="BV30" s="740"/>
      <c r="BW30" s="740"/>
      <c r="BX30" s="674">
        <v>92.1</v>
      </c>
      <c r="BY30" s="740"/>
      <c r="BZ30" s="740"/>
      <c r="CA30" s="740"/>
      <c r="CB30" s="741"/>
      <c r="CD30" s="744"/>
      <c r="CE30" s="745"/>
      <c r="CF30" s="694" t="s">
        <v>315</v>
      </c>
      <c r="CG30" s="695"/>
      <c r="CH30" s="695"/>
      <c r="CI30" s="695"/>
      <c r="CJ30" s="695"/>
      <c r="CK30" s="695"/>
      <c r="CL30" s="695"/>
      <c r="CM30" s="695"/>
      <c r="CN30" s="695"/>
      <c r="CO30" s="695"/>
      <c r="CP30" s="695"/>
      <c r="CQ30" s="696"/>
      <c r="CR30" s="679">
        <v>1354787</v>
      </c>
      <c r="CS30" s="680"/>
      <c r="CT30" s="680"/>
      <c r="CU30" s="680"/>
      <c r="CV30" s="680"/>
      <c r="CW30" s="680"/>
      <c r="CX30" s="680"/>
      <c r="CY30" s="681"/>
      <c r="CZ30" s="684">
        <v>11.4</v>
      </c>
      <c r="DA30" s="715"/>
      <c r="DB30" s="715"/>
      <c r="DC30" s="717"/>
      <c r="DD30" s="688">
        <v>1174330</v>
      </c>
      <c r="DE30" s="680"/>
      <c r="DF30" s="680"/>
      <c r="DG30" s="680"/>
      <c r="DH30" s="680"/>
      <c r="DI30" s="680"/>
      <c r="DJ30" s="680"/>
      <c r="DK30" s="681"/>
      <c r="DL30" s="688">
        <v>1174330</v>
      </c>
      <c r="DM30" s="680"/>
      <c r="DN30" s="680"/>
      <c r="DO30" s="680"/>
      <c r="DP30" s="680"/>
      <c r="DQ30" s="680"/>
      <c r="DR30" s="680"/>
      <c r="DS30" s="680"/>
      <c r="DT30" s="680"/>
      <c r="DU30" s="680"/>
      <c r="DV30" s="681"/>
      <c r="DW30" s="684">
        <v>18.2</v>
      </c>
      <c r="DX30" s="715"/>
      <c r="DY30" s="715"/>
      <c r="DZ30" s="715"/>
      <c r="EA30" s="715"/>
      <c r="EB30" s="715"/>
      <c r="EC30" s="716"/>
    </row>
    <row r="31" spans="2:133" ht="11.25" customHeight="1" x14ac:dyDescent="0.15">
      <c r="B31" s="676" t="s">
        <v>316</v>
      </c>
      <c r="C31" s="677"/>
      <c r="D31" s="677"/>
      <c r="E31" s="677"/>
      <c r="F31" s="677"/>
      <c r="G31" s="677"/>
      <c r="H31" s="677"/>
      <c r="I31" s="677"/>
      <c r="J31" s="677"/>
      <c r="K31" s="677"/>
      <c r="L31" s="677"/>
      <c r="M31" s="677"/>
      <c r="N31" s="677"/>
      <c r="O31" s="677"/>
      <c r="P31" s="677"/>
      <c r="Q31" s="678"/>
      <c r="R31" s="679">
        <v>227080</v>
      </c>
      <c r="S31" s="680"/>
      <c r="T31" s="680"/>
      <c r="U31" s="680"/>
      <c r="V31" s="680"/>
      <c r="W31" s="680"/>
      <c r="X31" s="680"/>
      <c r="Y31" s="681"/>
      <c r="Z31" s="682">
        <v>1.9</v>
      </c>
      <c r="AA31" s="682"/>
      <c r="AB31" s="682"/>
      <c r="AC31" s="682"/>
      <c r="AD31" s="683" t="s">
        <v>138</v>
      </c>
      <c r="AE31" s="683"/>
      <c r="AF31" s="683"/>
      <c r="AG31" s="683"/>
      <c r="AH31" s="683"/>
      <c r="AI31" s="683"/>
      <c r="AJ31" s="683"/>
      <c r="AK31" s="683"/>
      <c r="AL31" s="684" t="s">
        <v>139</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97.9</v>
      </c>
      <c r="BH31" s="703"/>
      <c r="BI31" s="703"/>
      <c r="BJ31" s="703"/>
      <c r="BK31" s="703"/>
      <c r="BL31" s="703"/>
      <c r="BM31" s="685">
        <v>92.5</v>
      </c>
      <c r="BN31" s="737"/>
      <c r="BO31" s="737"/>
      <c r="BP31" s="737"/>
      <c r="BQ31" s="738"/>
      <c r="BR31" s="736">
        <v>97.1</v>
      </c>
      <c r="BS31" s="703"/>
      <c r="BT31" s="703"/>
      <c r="BU31" s="703"/>
      <c r="BV31" s="703"/>
      <c r="BW31" s="703"/>
      <c r="BX31" s="685">
        <v>91</v>
      </c>
      <c r="BY31" s="737"/>
      <c r="BZ31" s="737"/>
      <c r="CA31" s="737"/>
      <c r="CB31" s="738"/>
      <c r="CD31" s="744"/>
      <c r="CE31" s="745"/>
      <c r="CF31" s="694" t="s">
        <v>319</v>
      </c>
      <c r="CG31" s="695"/>
      <c r="CH31" s="695"/>
      <c r="CI31" s="695"/>
      <c r="CJ31" s="695"/>
      <c r="CK31" s="695"/>
      <c r="CL31" s="695"/>
      <c r="CM31" s="695"/>
      <c r="CN31" s="695"/>
      <c r="CO31" s="695"/>
      <c r="CP31" s="695"/>
      <c r="CQ31" s="696"/>
      <c r="CR31" s="679">
        <v>83395</v>
      </c>
      <c r="CS31" s="703"/>
      <c r="CT31" s="703"/>
      <c r="CU31" s="703"/>
      <c r="CV31" s="703"/>
      <c r="CW31" s="703"/>
      <c r="CX31" s="703"/>
      <c r="CY31" s="704"/>
      <c r="CZ31" s="684">
        <v>0.7</v>
      </c>
      <c r="DA31" s="715"/>
      <c r="DB31" s="715"/>
      <c r="DC31" s="717"/>
      <c r="DD31" s="688">
        <v>83395</v>
      </c>
      <c r="DE31" s="703"/>
      <c r="DF31" s="703"/>
      <c r="DG31" s="703"/>
      <c r="DH31" s="703"/>
      <c r="DI31" s="703"/>
      <c r="DJ31" s="703"/>
      <c r="DK31" s="704"/>
      <c r="DL31" s="688">
        <v>83395</v>
      </c>
      <c r="DM31" s="703"/>
      <c r="DN31" s="703"/>
      <c r="DO31" s="703"/>
      <c r="DP31" s="703"/>
      <c r="DQ31" s="703"/>
      <c r="DR31" s="703"/>
      <c r="DS31" s="703"/>
      <c r="DT31" s="703"/>
      <c r="DU31" s="703"/>
      <c r="DV31" s="704"/>
      <c r="DW31" s="684">
        <v>1.3</v>
      </c>
      <c r="DX31" s="715"/>
      <c r="DY31" s="715"/>
      <c r="DZ31" s="715"/>
      <c r="EA31" s="715"/>
      <c r="EB31" s="715"/>
      <c r="EC31" s="716"/>
    </row>
    <row r="32" spans="2:133" ht="11.25" customHeight="1" x14ac:dyDescent="0.15">
      <c r="B32" s="676" t="s">
        <v>320</v>
      </c>
      <c r="C32" s="677"/>
      <c r="D32" s="677"/>
      <c r="E32" s="677"/>
      <c r="F32" s="677"/>
      <c r="G32" s="677"/>
      <c r="H32" s="677"/>
      <c r="I32" s="677"/>
      <c r="J32" s="677"/>
      <c r="K32" s="677"/>
      <c r="L32" s="677"/>
      <c r="M32" s="677"/>
      <c r="N32" s="677"/>
      <c r="O32" s="677"/>
      <c r="P32" s="677"/>
      <c r="Q32" s="678"/>
      <c r="R32" s="679">
        <v>585694</v>
      </c>
      <c r="S32" s="680"/>
      <c r="T32" s="680"/>
      <c r="U32" s="680"/>
      <c r="V32" s="680"/>
      <c r="W32" s="680"/>
      <c r="X32" s="680"/>
      <c r="Y32" s="681"/>
      <c r="Z32" s="682">
        <v>4.9000000000000004</v>
      </c>
      <c r="AA32" s="682"/>
      <c r="AB32" s="682"/>
      <c r="AC32" s="682"/>
      <c r="AD32" s="683" t="s">
        <v>238</v>
      </c>
      <c r="AE32" s="683"/>
      <c r="AF32" s="683"/>
      <c r="AG32" s="683"/>
      <c r="AH32" s="683"/>
      <c r="AI32" s="683"/>
      <c r="AJ32" s="683"/>
      <c r="AK32" s="683"/>
      <c r="AL32" s="684" t="s">
        <v>238</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98.3</v>
      </c>
      <c r="BH32" s="749"/>
      <c r="BI32" s="749"/>
      <c r="BJ32" s="749"/>
      <c r="BK32" s="749"/>
      <c r="BL32" s="749"/>
      <c r="BM32" s="750">
        <v>92</v>
      </c>
      <c r="BN32" s="749"/>
      <c r="BO32" s="749"/>
      <c r="BP32" s="749"/>
      <c r="BQ32" s="751"/>
      <c r="BR32" s="748">
        <v>97.8</v>
      </c>
      <c r="BS32" s="749"/>
      <c r="BT32" s="749"/>
      <c r="BU32" s="749"/>
      <c r="BV32" s="749"/>
      <c r="BW32" s="749"/>
      <c r="BX32" s="750">
        <v>91.3</v>
      </c>
      <c r="BY32" s="749"/>
      <c r="BZ32" s="749"/>
      <c r="CA32" s="749"/>
      <c r="CB32" s="751"/>
      <c r="CD32" s="746"/>
      <c r="CE32" s="747"/>
      <c r="CF32" s="694" t="s">
        <v>322</v>
      </c>
      <c r="CG32" s="695"/>
      <c r="CH32" s="695"/>
      <c r="CI32" s="695"/>
      <c r="CJ32" s="695"/>
      <c r="CK32" s="695"/>
      <c r="CL32" s="695"/>
      <c r="CM32" s="695"/>
      <c r="CN32" s="695"/>
      <c r="CO32" s="695"/>
      <c r="CP32" s="695"/>
      <c r="CQ32" s="696"/>
      <c r="CR32" s="679">
        <v>840</v>
      </c>
      <c r="CS32" s="680"/>
      <c r="CT32" s="680"/>
      <c r="CU32" s="680"/>
      <c r="CV32" s="680"/>
      <c r="CW32" s="680"/>
      <c r="CX32" s="680"/>
      <c r="CY32" s="681"/>
      <c r="CZ32" s="684">
        <v>0</v>
      </c>
      <c r="DA32" s="715"/>
      <c r="DB32" s="715"/>
      <c r="DC32" s="717"/>
      <c r="DD32" s="688">
        <v>840</v>
      </c>
      <c r="DE32" s="680"/>
      <c r="DF32" s="680"/>
      <c r="DG32" s="680"/>
      <c r="DH32" s="680"/>
      <c r="DI32" s="680"/>
      <c r="DJ32" s="680"/>
      <c r="DK32" s="681"/>
      <c r="DL32" s="688">
        <v>840</v>
      </c>
      <c r="DM32" s="680"/>
      <c r="DN32" s="680"/>
      <c r="DO32" s="680"/>
      <c r="DP32" s="680"/>
      <c r="DQ32" s="680"/>
      <c r="DR32" s="680"/>
      <c r="DS32" s="680"/>
      <c r="DT32" s="680"/>
      <c r="DU32" s="680"/>
      <c r="DV32" s="681"/>
      <c r="DW32" s="684">
        <v>0</v>
      </c>
      <c r="DX32" s="715"/>
      <c r="DY32" s="715"/>
      <c r="DZ32" s="715"/>
      <c r="EA32" s="715"/>
      <c r="EB32" s="715"/>
      <c r="EC32" s="716"/>
    </row>
    <row r="33" spans="2:133" ht="11.25" customHeight="1" x14ac:dyDescent="0.15">
      <c r="B33" s="676" t="s">
        <v>323</v>
      </c>
      <c r="C33" s="677"/>
      <c r="D33" s="677"/>
      <c r="E33" s="677"/>
      <c r="F33" s="677"/>
      <c r="G33" s="677"/>
      <c r="H33" s="677"/>
      <c r="I33" s="677"/>
      <c r="J33" s="677"/>
      <c r="K33" s="677"/>
      <c r="L33" s="677"/>
      <c r="M33" s="677"/>
      <c r="N33" s="677"/>
      <c r="O33" s="677"/>
      <c r="P33" s="677"/>
      <c r="Q33" s="678"/>
      <c r="R33" s="679">
        <v>241888</v>
      </c>
      <c r="S33" s="680"/>
      <c r="T33" s="680"/>
      <c r="U33" s="680"/>
      <c r="V33" s="680"/>
      <c r="W33" s="680"/>
      <c r="X33" s="680"/>
      <c r="Y33" s="681"/>
      <c r="Z33" s="682">
        <v>2</v>
      </c>
      <c r="AA33" s="682"/>
      <c r="AB33" s="682"/>
      <c r="AC33" s="682"/>
      <c r="AD33" s="683" t="s">
        <v>138</v>
      </c>
      <c r="AE33" s="683"/>
      <c r="AF33" s="683"/>
      <c r="AG33" s="683"/>
      <c r="AH33" s="683"/>
      <c r="AI33" s="683"/>
      <c r="AJ33" s="683"/>
      <c r="AK33" s="683"/>
      <c r="AL33" s="684" t="s">
        <v>238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5048259</v>
      </c>
      <c r="CS33" s="703"/>
      <c r="CT33" s="703"/>
      <c r="CU33" s="703"/>
      <c r="CV33" s="703"/>
      <c r="CW33" s="703"/>
      <c r="CX33" s="703"/>
      <c r="CY33" s="704"/>
      <c r="CZ33" s="684">
        <v>42.5</v>
      </c>
      <c r="DA33" s="715"/>
      <c r="DB33" s="715"/>
      <c r="DC33" s="717"/>
      <c r="DD33" s="688">
        <v>4003192</v>
      </c>
      <c r="DE33" s="703"/>
      <c r="DF33" s="703"/>
      <c r="DG33" s="703"/>
      <c r="DH33" s="703"/>
      <c r="DI33" s="703"/>
      <c r="DJ33" s="703"/>
      <c r="DK33" s="704"/>
      <c r="DL33" s="688">
        <v>3113864</v>
      </c>
      <c r="DM33" s="703"/>
      <c r="DN33" s="703"/>
      <c r="DO33" s="703"/>
      <c r="DP33" s="703"/>
      <c r="DQ33" s="703"/>
      <c r="DR33" s="703"/>
      <c r="DS33" s="703"/>
      <c r="DT33" s="703"/>
      <c r="DU33" s="703"/>
      <c r="DV33" s="704"/>
      <c r="DW33" s="684">
        <v>48.2</v>
      </c>
      <c r="DX33" s="715"/>
      <c r="DY33" s="715"/>
      <c r="DZ33" s="715"/>
      <c r="EA33" s="715"/>
      <c r="EB33" s="715"/>
      <c r="EC33" s="716"/>
    </row>
    <row r="34" spans="2:133" ht="11.25" customHeight="1" x14ac:dyDescent="0.15">
      <c r="B34" s="676" t="s">
        <v>325</v>
      </c>
      <c r="C34" s="677"/>
      <c r="D34" s="677"/>
      <c r="E34" s="677"/>
      <c r="F34" s="677"/>
      <c r="G34" s="677"/>
      <c r="H34" s="677"/>
      <c r="I34" s="677"/>
      <c r="J34" s="677"/>
      <c r="K34" s="677"/>
      <c r="L34" s="677"/>
      <c r="M34" s="677"/>
      <c r="N34" s="677"/>
      <c r="O34" s="677"/>
      <c r="P34" s="677"/>
      <c r="Q34" s="678"/>
      <c r="R34" s="679">
        <v>305216</v>
      </c>
      <c r="S34" s="680"/>
      <c r="T34" s="680"/>
      <c r="U34" s="680"/>
      <c r="V34" s="680"/>
      <c r="W34" s="680"/>
      <c r="X34" s="680"/>
      <c r="Y34" s="681"/>
      <c r="Z34" s="682">
        <v>2.5</v>
      </c>
      <c r="AA34" s="682"/>
      <c r="AB34" s="682"/>
      <c r="AC34" s="682"/>
      <c r="AD34" s="683">
        <v>4077</v>
      </c>
      <c r="AE34" s="683"/>
      <c r="AF34" s="683"/>
      <c r="AG34" s="683"/>
      <c r="AH34" s="683"/>
      <c r="AI34" s="683"/>
      <c r="AJ34" s="683"/>
      <c r="AK34" s="683"/>
      <c r="AL34" s="684">
        <v>0.1</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1448425</v>
      </c>
      <c r="CS34" s="680"/>
      <c r="CT34" s="680"/>
      <c r="CU34" s="680"/>
      <c r="CV34" s="680"/>
      <c r="CW34" s="680"/>
      <c r="CX34" s="680"/>
      <c r="CY34" s="681"/>
      <c r="CZ34" s="684">
        <v>12.2</v>
      </c>
      <c r="DA34" s="715"/>
      <c r="DB34" s="715"/>
      <c r="DC34" s="717"/>
      <c r="DD34" s="688">
        <v>1100255</v>
      </c>
      <c r="DE34" s="680"/>
      <c r="DF34" s="680"/>
      <c r="DG34" s="680"/>
      <c r="DH34" s="680"/>
      <c r="DI34" s="680"/>
      <c r="DJ34" s="680"/>
      <c r="DK34" s="681"/>
      <c r="DL34" s="688">
        <v>1097142</v>
      </c>
      <c r="DM34" s="680"/>
      <c r="DN34" s="680"/>
      <c r="DO34" s="680"/>
      <c r="DP34" s="680"/>
      <c r="DQ34" s="680"/>
      <c r="DR34" s="680"/>
      <c r="DS34" s="680"/>
      <c r="DT34" s="680"/>
      <c r="DU34" s="680"/>
      <c r="DV34" s="681"/>
      <c r="DW34" s="684">
        <v>17</v>
      </c>
      <c r="DX34" s="715"/>
      <c r="DY34" s="715"/>
      <c r="DZ34" s="715"/>
      <c r="EA34" s="715"/>
      <c r="EB34" s="715"/>
      <c r="EC34" s="716"/>
    </row>
    <row r="35" spans="2:133" ht="11.25" customHeight="1" x14ac:dyDescent="0.15">
      <c r="B35" s="676" t="s">
        <v>329</v>
      </c>
      <c r="C35" s="677"/>
      <c r="D35" s="677"/>
      <c r="E35" s="677"/>
      <c r="F35" s="677"/>
      <c r="G35" s="677"/>
      <c r="H35" s="677"/>
      <c r="I35" s="677"/>
      <c r="J35" s="677"/>
      <c r="K35" s="677"/>
      <c r="L35" s="677"/>
      <c r="M35" s="677"/>
      <c r="N35" s="677"/>
      <c r="O35" s="677"/>
      <c r="P35" s="677"/>
      <c r="Q35" s="678"/>
      <c r="R35" s="679">
        <v>2106571</v>
      </c>
      <c r="S35" s="680"/>
      <c r="T35" s="680"/>
      <c r="U35" s="680"/>
      <c r="V35" s="680"/>
      <c r="W35" s="680"/>
      <c r="X35" s="680"/>
      <c r="Y35" s="681"/>
      <c r="Z35" s="682">
        <v>17.5</v>
      </c>
      <c r="AA35" s="682"/>
      <c r="AB35" s="682"/>
      <c r="AC35" s="682"/>
      <c r="AD35" s="683" t="s">
        <v>138</v>
      </c>
      <c r="AE35" s="683"/>
      <c r="AF35" s="683"/>
      <c r="AG35" s="683"/>
      <c r="AH35" s="683"/>
      <c r="AI35" s="683"/>
      <c r="AJ35" s="683"/>
      <c r="AK35" s="683"/>
      <c r="AL35" s="684" t="s">
        <v>238</v>
      </c>
      <c r="AM35" s="685"/>
      <c r="AN35" s="685"/>
      <c r="AO35" s="686"/>
      <c r="AP35" s="234"/>
      <c r="AQ35" s="752" t="s">
        <v>330</v>
      </c>
      <c r="AR35" s="753"/>
      <c r="AS35" s="753"/>
      <c r="AT35" s="753"/>
      <c r="AU35" s="753"/>
      <c r="AV35" s="753"/>
      <c r="AW35" s="753"/>
      <c r="AX35" s="753"/>
      <c r="AY35" s="754"/>
      <c r="AZ35" s="668">
        <v>1721254</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64285</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202767</v>
      </c>
      <c r="CS35" s="703"/>
      <c r="CT35" s="703"/>
      <c r="CU35" s="703"/>
      <c r="CV35" s="703"/>
      <c r="CW35" s="703"/>
      <c r="CX35" s="703"/>
      <c r="CY35" s="704"/>
      <c r="CZ35" s="684">
        <v>1.7</v>
      </c>
      <c r="DA35" s="715"/>
      <c r="DB35" s="715"/>
      <c r="DC35" s="717"/>
      <c r="DD35" s="688">
        <v>164055</v>
      </c>
      <c r="DE35" s="703"/>
      <c r="DF35" s="703"/>
      <c r="DG35" s="703"/>
      <c r="DH35" s="703"/>
      <c r="DI35" s="703"/>
      <c r="DJ35" s="703"/>
      <c r="DK35" s="704"/>
      <c r="DL35" s="688">
        <v>164055</v>
      </c>
      <c r="DM35" s="703"/>
      <c r="DN35" s="703"/>
      <c r="DO35" s="703"/>
      <c r="DP35" s="703"/>
      <c r="DQ35" s="703"/>
      <c r="DR35" s="703"/>
      <c r="DS35" s="703"/>
      <c r="DT35" s="703"/>
      <c r="DU35" s="703"/>
      <c r="DV35" s="704"/>
      <c r="DW35" s="684">
        <v>2.5</v>
      </c>
      <c r="DX35" s="715"/>
      <c r="DY35" s="715"/>
      <c r="DZ35" s="715"/>
      <c r="EA35" s="715"/>
      <c r="EB35" s="715"/>
      <c r="EC35" s="716"/>
    </row>
    <row r="36" spans="2:133" ht="11.25" customHeight="1" x14ac:dyDescent="0.15">
      <c r="B36" s="676" t="s">
        <v>333</v>
      </c>
      <c r="C36" s="677"/>
      <c r="D36" s="677"/>
      <c r="E36" s="677"/>
      <c r="F36" s="677"/>
      <c r="G36" s="677"/>
      <c r="H36" s="677"/>
      <c r="I36" s="677"/>
      <c r="J36" s="677"/>
      <c r="K36" s="677"/>
      <c r="L36" s="677"/>
      <c r="M36" s="677"/>
      <c r="N36" s="677"/>
      <c r="O36" s="677"/>
      <c r="P36" s="677"/>
      <c r="Q36" s="678"/>
      <c r="R36" s="679" t="s">
        <v>138</v>
      </c>
      <c r="S36" s="680"/>
      <c r="T36" s="680"/>
      <c r="U36" s="680"/>
      <c r="V36" s="680"/>
      <c r="W36" s="680"/>
      <c r="X36" s="680"/>
      <c r="Y36" s="681"/>
      <c r="Z36" s="682" t="s">
        <v>238</v>
      </c>
      <c r="AA36" s="682"/>
      <c r="AB36" s="682"/>
      <c r="AC36" s="682"/>
      <c r="AD36" s="683" t="s">
        <v>138</v>
      </c>
      <c r="AE36" s="683"/>
      <c r="AF36" s="683"/>
      <c r="AG36" s="683"/>
      <c r="AH36" s="683"/>
      <c r="AI36" s="683"/>
      <c r="AJ36" s="683"/>
      <c r="AK36" s="683"/>
      <c r="AL36" s="684" t="s">
        <v>138</v>
      </c>
      <c r="AM36" s="685"/>
      <c r="AN36" s="685"/>
      <c r="AO36" s="686"/>
      <c r="AQ36" s="756" t="s">
        <v>334</v>
      </c>
      <c r="AR36" s="757"/>
      <c r="AS36" s="757"/>
      <c r="AT36" s="757"/>
      <c r="AU36" s="757"/>
      <c r="AV36" s="757"/>
      <c r="AW36" s="757"/>
      <c r="AX36" s="757"/>
      <c r="AY36" s="758"/>
      <c r="AZ36" s="679">
        <v>419464</v>
      </c>
      <c r="BA36" s="680"/>
      <c r="BB36" s="680"/>
      <c r="BC36" s="680"/>
      <c r="BD36" s="703"/>
      <c r="BE36" s="703"/>
      <c r="BF36" s="738"/>
      <c r="BG36" s="694" t="s">
        <v>335</v>
      </c>
      <c r="BH36" s="695"/>
      <c r="BI36" s="695"/>
      <c r="BJ36" s="695"/>
      <c r="BK36" s="695"/>
      <c r="BL36" s="695"/>
      <c r="BM36" s="695"/>
      <c r="BN36" s="695"/>
      <c r="BO36" s="695"/>
      <c r="BP36" s="695"/>
      <c r="BQ36" s="695"/>
      <c r="BR36" s="695"/>
      <c r="BS36" s="695"/>
      <c r="BT36" s="695"/>
      <c r="BU36" s="696"/>
      <c r="BV36" s="679">
        <v>54972</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1760415</v>
      </c>
      <c r="CS36" s="680"/>
      <c r="CT36" s="680"/>
      <c r="CU36" s="680"/>
      <c r="CV36" s="680"/>
      <c r="CW36" s="680"/>
      <c r="CX36" s="680"/>
      <c r="CY36" s="681"/>
      <c r="CZ36" s="684">
        <v>14.8</v>
      </c>
      <c r="DA36" s="715"/>
      <c r="DB36" s="715"/>
      <c r="DC36" s="717"/>
      <c r="DD36" s="688">
        <v>1465414</v>
      </c>
      <c r="DE36" s="680"/>
      <c r="DF36" s="680"/>
      <c r="DG36" s="680"/>
      <c r="DH36" s="680"/>
      <c r="DI36" s="680"/>
      <c r="DJ36" s="680"/>
      <c r="DK36" s="681"/>
      <c r="DL36" s="688">
        <v>1293733</v>
      </c>
      <c r="DM36" s="680"/>
      <c r="DN36" s="680"/>
      <c r="DO36" s="680"/>
      <c r="DP36" s="680"/>
      <c r="DQ36" s="680"/>
      <c r="DR36" s="680"/>
      <c r="DS36" s="680"/>
      <c r="DT36" s="680"/>
      <c r="DU36" s="680"/>
      <c r="DV36" s="681"/>
      <c r="DW36" s="684">
        <v>20</v>
      </c>
      <c r="DX36" s="715"/>
      <c r="DY36" s="715"/>
      <c r="DZ36" s="715"/>
      <c r="EA36" s="715"/>
      <c r="EB36" s="715"/>
      <c r="EC36" s="716"/>
    </row>
    <row r="37" spans="2:133" ht="11.25" customHeight="1" x14ac:dyDescent="0.15">
      <c r="B37" s="676" t="s">
        <v>337</v>
      </c>
      <c r="C37" s="677"/>
      <c r="D37" s="677"/>
      <c r="E37" s="677"/>
      <c r="F37" s="677"/>
      <c r="G37" s="677"/>
      <c r="H37" s="677"/>
      <c r="I37" s="677"/>
      <c r="J37" s="677"/>
      <c r="K37" s="677"/>
      <c r="L37" s="677"/>
      <c r="M37" s="677"/>
      <c r="N37" s="677"/>
      <c r="O37" s="677"/>
      <c r="P37" s="677"/>
      <c r="Q37" s="678"/>
      <c r="R37" s="679">
        <v>255671</v>
      </c>
      <c r="S37" s="680"/>
      <c r="T37" s="680"/>
      <c r="U37" s="680"/>
      <c r="V37" s="680"/>
      <c r="W37" s="680"/>
      <c r="X37" s="680"/>
      <c r="Y37" s="681"/>
      <c r="Z37" s="682">
        <v>2.1</v>
      </c>
      <c r="AA37" s="682"/>
      <c r="AB37" s="682"/>
      <c r="AC37" s="682"/>
      <c r="AD37" s="683" t="s">
        <v>138</v>
      </c>
      <c r="AE37" s="683"/>
      <c r="AF37" s="683"/>
      <c r="AG37" s="683"/>
      <c r="AH37" s="683"/>
      <c r="AI37" s="683"/>
      <c r="AJ37" s="683"/>
      <c r="AK37" s="683"/>
      <c r="AL37" s="684" t="s">
        <v>139</v>
      </c>
      <c r="AM37" s="685"/>
      <c r="AN37" s="685"/>
      <c r="AO37" s="686"/>
      <c r="AQ37" s="756" t="s">
        <v>338</v>
      </c>
      <c r="AR37" s="757"/>
      <c r="AS37" s="757"/>
      <c r="AT37" s="757"/>
      <c r="AU37" s="757"/>
      <c r="AV37" s="757"/>
      <c r="AW37" s="757"/>
      <c r="AX37" s="757"/>
      <c r="AY37" s="758"/>
      <c r="AZ37" s="679">
        <v>405000</v>
      </c>
      <c r="BA37" s="680"/>
      <c r="BB37" s="680"/>
      <c r="BC37" s="680"/>
      <c r="BD37" s="703"/>
      <c r="BE37" s="703"/>
      <c r="BF37" s="738"/>
      <c r="BG37" s="694" t="s">
        <v>339</v>
      </c>
      <c r="BH37" s="695"/>
      <c r="BI37" s="695"/>
      <c r="BJ37" s="695"/>
      <c r="BK37" s="695"/>
      <c r="BL37" s="695"/>
      <c r="BM37" s="695"/>
      <c r="BN37" s="695"/>
      <c r="BO37" s="695"/>
      <c r="BP37" s="695"/>
      <c r="BQ37" s="695"/>
      <c r="BR37" s="695"/>
      <c r="BS37" s="695"/>
      <c r="BT37" s="695"/>
      <c r="BU37" s="696"/>
      <c r="BV37" s="679">
        <v>2095</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815944</v>
      </c>
      <c r="CS37" s="703"/>
      <c r="CT37" s="703"/>
      <c r="CU37" s="703"/>
      <c r="CV37" s="703"/>
      <c r="CW37" s="703"/>
      <c r="CX37" s="703"/>
      <c r="CY37" s="704"/>
      <c r="CZ37" s="684">
        <v>6.9</v>
      </c>
      <c r="DA37" s="715"/>
      <c r="DB37" s="715"/>
      <c r="DC37" s="717"/>
      <c r="DD37" s="688">
        <v>815944</v>
      </c>
      <c r="DE37" s="703"/>
      <c r="DF37" s="703"/>
      <c r="DG37" s="703"/>
      <c r="DH37" s="703"/>
      <c r="DI37" s="703"/>
      <c r="DJ37" s="703"/>
      <c r="DK37" s="704"/>
      <c r="DL37" s="688">
        <v>718817</v>
      </c>
      <c r="DM37" s="703"/>
      <c r="DN37" s="703"/>
      <c r="DO37" s="703"/>
      <c r="DP37" s="703"/>
      <c r="DQ37" s="703"/>
      <c r="DR37" s="703"/>
      <c r="DS37" s="703"/>
      <c r="DT37" s="703"/>
      <c r="DU37" s="703"/>
      <c r="DV37" s="704"/>
      <c r="DW37" s="684">
        <v>11.1</v>
      </c>
      <c r="DX37" s="715"/>
      <c r="DY37" s="715"/>
      <c r="DZ37" s="715"/>
      <c r="EA37" s="715"/>
      <c r="EB37" s="715"/>
      <c r="EC37" s="716"/>
    </row>
    <row r="38" spans="2:133" ht="11.25" customHeight="1" x14ac:dyDescent="0.15">
      <c r="B38" s="724" t="s">
        <v>341</v>
      </c>
      <c r="C38" s="725"/>
      <c r="D38" s="725"/>
      <c r="E38" s="725"/>
      <c r="F38" s="725"/>
      <c r="G38" s="725"/>
      <c r="H38" s="725"/>
      <c r="I38" s="725"/>
      <c r="J38" s="725"/>
      <c r="K38" s="725"/>
      <c r="L38" s="725"/>
      <c r="M38" s="725"/>
      <c r="N38" s="725"/>
      <c r="O38" s="725"/>
      <c r="P38" s="725"/>
      <c r="Q38" s="726"/>
      <c r="R38" s="759">
        <v>12037052</v>
      </c>
      <c r="S38" s="760"/>
      <c r="T38" s="760"/>
      <c r="U38" s="760"/>
      <c r="V38" s="760"/>
      <c r="W38" s="760"/>
      <c r="X38" s="760"/>
      <c r="Y38" s="761"/>
      <c r="Z38" s="762">
        <v>100</v>
      </c>
      <c r="AA38" s="762"/>
      <c r="AB38" s="762"/>
      <c r="AC38" s="762"/>
      <c r="AD38" s="763">
        <v>6204969</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v>64733</v>
      </c>
      <c r="BA38" s="680"/>
      <c r="BB38" s="680"/>
      <c r="BC38" s="680"/>
      <c r="BD38" s="703"/>
      <c r="BE38" s="703"/>
      <c r="BF38" s="738"/>
      <c r="BG38" s="694" t="s">
        <v>343</v>
      </c>
      <c r="BH38" s="695"/>
      <c r="BI38" s="695"/>
      <c r="BJ38" s="695"/>
      <c r="BK38" s="695"/>
      <c r="BL38" s="695"/>
      <c r="BM38" s="695"/>
      <c r="BN38" s="695"/>
      <c r="BO38" s="695"/>
      <c r="BP38" s="695"/>
      <c r="BQ38" s="695"/>
      <c r="BR38" s="695"/>
      <c r="BS38" s="695"/>
      <c r="BT38" s="695"/>
      <c r="BU38" s="696"/>
      <c r="BV38" s="679">
        <v>3437</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1290254</v>
      </c>
      <c r="CS38" s="680"/>
      <c r="CT38" s="680"/>
      <c r="CU38" s="680"/>
      <c r="CV38" s="680"/>
      <c r="CW38" s="680"/>
      <c r="CX38" s="680"/>
      <c r="CY38" s="681"/>
      <c r="CZ38" s="684">
        <v>10.9</v>
      </c>
      <c r="DA38" s="715"/>
      <c r="DB38" s="715"/>
      <c r="DC38" s="717"/>
      <c r="DD38" s="688">
        <v>1171961</v>
      </c>
      <c r="DE38" s="680"/>
      <c r="DF38" s="680"/>
      <c r="DG38" s="680"/>
      <c r="DH38" s="680"/>
      <c r="DI38" s="680"/>
      <c r="DJ38" s="680"/>
      <c r="DK38" s="681"/>
      <c r="DL38" s="688">
        <v>558934</v>
      </c>
      <c r="DM38" s="680"/>
      <c r="DN38" s="680"/>
      <c r="DO38" s="680"/>
      <c r="DP38" s="680"/>
      <c r="DQ38" s="680"/>
      <c r="DR38" s="680"/>
      <c r="DS38" s="680"/>
      <c r="DT38" s="680"/>
      <c r="DU38" s="680"/>
      <c r="DV38" s="681"/>
      <c r="DW38" s="684">
        <v>8.6999999999999993</v>
      </c>
      <c r="DX38" s="715"/>
      <c r="DY38" s="715"/>
      <c r="DZ38" s="715"/>
      <c r="EA38" s="715"/>
      <c r="EB38" s="715"/>
      <c r="EC38" s="716"/>
    </row>
    <row r="39" spans="2:133" ht="11.25" customHeight="1" x14ac:dyDescent="0.15">
      <c r="AQ39" s="756" t="s">
        <v>345</v>
      </c>
      <c r="AR39" s="757"/>
      <c r="AS39" s="757"/>
      <c r="AT39" s="757"/>
      <c r="AU39" s="757"/>
      <c r="AV39" s="757"/>
      <c r="AW39" s="757"/>
      <c r="AX39" s="757"/>
      <c r="AY39" s="758"/>
      <c r="AZ39" s="679">
        <v>26000</v>
      </c>
      <c r="BA39" s="680"/>
      <c r="BB39" s="680"/>
      <c r="BC39" s="680"/>
      <c r="BD39" s="703"/>
      <c r="BE39" s="703"/>
      <c r="BF39" s="738"/>
      <c r="BG39" s="770" t="s">
        <v>346</v>
      </c>
      <c r="BH39" s="771"/>
      <c r="BI39" s="771"/>
      <c r="BJ39" s="771"/>
      <c r="BK39" s="771"/>
      <c r="BL39" s="235"/>
      <c r="BM39" s="695" t="s">
        <v>347</v>
      </c>
      <c r="BN39" s="695"/>
      <c r="BO39" s="695"/>
      <c r="BP39" s="695"/>
      <c r="BQ39" s="695"/>
      <c r="BR39" s="695"/>
      <c r="BS39" s="695"/>
      <c r="BT39" s="695"/>
      <c r="BU39" s="696"/>
      <c r="BV39" s="679">
        <v>115</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276558</v>
      </c>
      <c r="CS39" s="703"/>
      <c r="CT39" s="703"/>
      <c r="CU39" s="703"/>
      <c r="CV39" s="703"/>
      <c r="CW39" s="703"/>
      <c r="CX39" s="703"/>
      <c r="CY39" s="704"/>
      <c r="CZ39" s="684">
        <v>2.2999999999999998</v>
      </c>
      <c r="DA39" s="715"/>
      <c r="DB39" s="715"/>
      <c r="DC39" s="717"/>
      <c r="DD39" s="688">
        <v>100667</v>
      </c>
      <c r="DE39" s="703"/>
      <c r="DF39" s="703"/>
      <c r="DG39" s="703"/>
      <c r="DH39" s="703"/>
      <c r="DI39" s="703"/>
      <c r="DJ39" s="703"/>
      <c r="DK39" s="704"/>
      <c r="DL39" s="688" t="s">
        <v>139</v>
      </c>
      <c r="DM39" s="703"/>
      <c r="DN39" s="703"/>
      <c r="DO39" s="703"/>
      <c r="DP39" s="703"/>
      <c r="DQ39" s="703"/>
      <c r="DR39" s="703"/>
      <c r="DS39" s="703"/>
      <c r="DT39" s="703"/>
      <c r="DU39" s="703"/>
      <c r="DV39" s="704"/>
      <c r="DW39" s="684" t="s">
        <v>138</v>
      </c>
      <c r="DX39" s="715"/>
      <c r="DY39" s="715"/>
      <c r="DZ39" s="715"/>
      <c r="EA39" s="715"/>
      <c r="EB39" s="715"/>
      <c r="EC39" s="716"/>
    </row>
    <row r="40" spans="2:133" ht="11.25" customHeight="1" x14ac:dyDescent="0.15">
      <c r="AQ40" s="756" t="s">
        <v>349</v>
      </c>
      <c r="AR40" s="757"/>
      <c r="AS40" s="757"/>
      <c r="AT40" s="757"/>
      <c r="AU40" s="757"/>
      <c r="AV40" s="757"/>
      <c r="AW40" s="757"/>
      <c r="AX40" s="757"/>
      <c r="AY40" s="758"/>
      <c r="AZ40" s="679">
        <v>381002</v>
      </c>
      <c r="BA40" s="680"/>
      <c r="BB40" s="680"/>
      <c r="BC40" s="680"/>
      <c r="BD40" s="703"/>
      <c r="BE40" s="703"/>
      <c r="BF40" s="738"/>
      <c r="BG40" s="770"/>
      <c r="BH40" s="771"/>
      <c r="BI40" s="771"/>
      <c r="BJ40" s="771"/>
      <c r="BK40" s="771"/>
      <c r="BL40" s="235"/>
      <c r="BM40" s="695" t="s">
        <v>350</v>
      </c>
      <c r="BN40" s="695"/>
      <c r="BO40" s="695"/>
      <c r="BP40" s="695"/>
      <c r="BQ40" s="695"/>
      <c r="BR40" s="695"/>
      <c r="BS40" s="695"/>
      <c r="BT40" s="695"/>
      <c r="BU40" s="696"/>
      <c r="BV40" s="679" t="s">
        <v>238</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69840</v>
      </c>
      <c r="CS40" s="680"/>
      <c r="CT40" s="680"/>
      <c r="CU40" s="680"/>
      <c r="CV40" s="680"/>
      <c r="CW40" s="680"/>
      <c r="CX40" s="680"/>
      <c r="CY40" s="681"/>
      <c r="CZ40" s="684">
        <v>0.6</v>
      </c>
      <c r="DA40" s="715"/>
      <c r="DB40" s="715"/>
      <c r="DC40" s="717"/>
      <c r="DD40" s="688">
        <v>840</v>
      </c>
      <c r="DE40" s="680"/>
      <c r="DF40" s="680"/>
      <c r="DG40" s="680"/>
      <c r="DH40" s="680"/>
      <c r="DI40" s="680"/>
      <c r="DJ40" s="680"/>
      <c r="DK40" s="681"/>
      <c r="DL40" s="688" t="s">
        <v>138</v>
      </c>
      <c r="DM40" s="680"/>
      <c r="DN40" s="680"/>
      <c r="DO40" s="680"/>
      <c r="DP40" s="680"/>
      <c r="DQ40" s="680"/>
      <c r="DR40" s="680"/>
      <c r="DS40" s="680"/>
      <c r="DT40" s="680"/>
      <c r="DU40" s="680"/>
      <c r="DV40" s="681"/>
      <c r="DW40" s="684" t="s">
        <v>138</v>
      </c>
      <c r="DX40" s="715"/>
      <c r="DY40" s="715"/>
      <c r="DZ40" s="715"/>
      <c r="EA40" s="715"/>
      <c r="EB40" s="715"/>
      <c r="EC40" s="716"/>
    </row>
    <row r="41" spans="2:133" ht="11.25" customHeight="1" x14ac:dyDescent="0.15">
      <c r="AQ41" s="766" t="s">
        <v>352</v>
      </c>
      <c r="AR41" s="767"/>
      <c r="AS41" s="767"/>
      <c r="AT41" s="767"/>
      <c r="AU41" s="767"/>
      <c r="AV41" s="767"/>
      <c r="AW41" s="767"/>
      <c r="AX41" s="767"/>
      <c r="AY41" s="768"/>
      <c r="AZ41" s="759">
        <v>425055</v>
      </c>
      <c r="BA41" s="760"/>
      <c r="BB41" s="760"/>
      <c r="BC41" s="760"/>
      <c r="BD41" s="749"/>
      <c r="BE41" s="749"/>
      <c r="BF41" s="751"/>
      <c r="BG41" s="772"/>
      <c r="BH41" s="773"/>
      <c r="BI41" s="773"/>
      <c r="BJ41" s="773"/>
      <c r="BK41" s="773"/>
      <c r="BL41" s="236"/>
      <c r="BM41" s="706" t="s">
        <v>353</v>
      </c>
      <c r="BN41" s="706"/>
      <c r="BO41" s="706"/>
      <c r="BP41" s="706"/>
      <c r="BQ41" s="706"/>
      <c r="BR41" s="706"/>
      <c r="BS41" s="706"/>
      <c r="BT41" s="706"/>
      <c r="BU41" s="707"/>
      <c r="BV41" s="759">
        <v>279</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138</v>
      </c>
      <c r="CS41" s="703"/>
      <c r="CT41" s="703"/>
      <c r="CU41" s="703"/>
      <c r="CV41" s="703"/>
      <c r="CW41" s="703"/>
      <c r="CX41" s="703"/>
      <c r="CY41" s="704"/>
      <c r="CZ41" s="684" t="s">
        <v>138</v>
      </c>
      <c r="DA41" s="715"/>
      <c r="DB41" s="715"/>
      <c r="DC41" s="717"/>
      <c r="DD41" s="688" t="s">
        <v>238</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2996690</v>
      </c>
      <c r="CS42" s="680"/>
      <c r="CT42" s="680"/>
      <c r="CU42" s="680"/>
      <c r="CV42" s="680"/>
      <c r="CW42" s="680"/>
      <c r="CX42" s="680"/>
      <c r="CY42" s="681"/>
      <c r="CZ42" s="684">
        <v>25.2</v>
      </c>
      <c r="DA42" s="685"/>
      <c r="DB42" s="685"/>
      <c r="DC42" s="780"/>
      <c r="DD42" s="688">
        <v>676340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10918</v>
      </c>
      <c r="CS43" s="703"/>
      <c r="CT43" s="703"/>
      <c r="CU43" s="703"/>
      <c r="CV43" s="703"/>
      <c r="CW43" s="703"/>
      <c r="CX43" s="703"/>
      <c r="CY43" s="704"/>
      <c r="CZ43" s="684">
        <v>0.1</v>
      </c>
      <c r="DA43" s="715"/>
      <c r="DB43" s="715"/>
      <c r="DC43" s="717"/>
      <c r="DD43" s="688">
        <v>10918</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359</v>
      </c>
      <c r="CD44" s="791" t="s">
        <v>310</v>
      </c>
      <c r="CE44" s="792"/>
      <c r="CF44" s="676" t="s">
        <v>360</v>
      </c>
      <c r="CG44" s="677"/>
      <c r="CH44" s="677"/>
      <c r="CI44" s="677"/>
      <c r="CJ44" s="677"/>
      <c r="CK44" s="677"/>
      <c r="CL44" s="677"/>
      <c r="CM44" s="677"/>
      <c r="CN44" s="677"/>
      <c r="CO44" s="677"/>
      <c r="CP44" s="677"/>
      <c r="CQ44" s="678"/>
      <c r="CR44" s="679">
        <v>1973255</v>
      </c>
      <c r="CS44" s="680"/>
      <c r="CT44" s="680"/>
      <c r="CU44" s="680"/>
      <c r="CV44" s="680"/>
      <c r="CW44" s="680"/>
      <c r="CX44" s="680"/>
      <c r="CY44" s="681"/>
      <c r="CZ44" s="684">
        <v>16.600000000000001</v>
      </c>
      <c r="DA44" s="685"/>
      <c r="DB44" s="685"/>
      <c r="DC44" s="780"/>
      <c r="DD44" s="688">
        <v>468615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361</v>
      </c>
      <c r="CG45" s="677"/>
      <c r="CH45" s="677"/>
      <c r="CI45" s="677"/>
      <c r="CJ45" s="677"/>
      <c r="CK45" s="677"/>
      <c r="CL45" s="677"/>
      <c r="CM45" s="677"/>
      <c r="CN45" s="677"/>
      <c r="CO45" s="677"/>
      <c r="CP45" s="677"/>
      <c r="CQ45" s="678"/>
      <c r="CR45" s="679">
        <v>963505</v>
      </c>
      <c r="CS45" s="703"/>
      <c r="CT45" s="703"/>
      <c r="CU45" s="703"/>
      <c r="CV45" s="703"/>
      <c r="CW45" s="703"/>
      <c r="CX45" s="703"/>
      <c r="CY45" s="704"/>
      <c r="CZ45" s="684">
        <v>8.1</v>
      </c>
      <c r="DA45" s="715"/>
      <c r="DB45" s="715"/>
      <c r="DC45" s="717"/>
      <c r="DD45" s="688">
        <v>53192</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362</v>
      </c>
      <c r="CG46" s="677"/>
      <c r="CH46" s="677"/>
      <c r="CI46" s="677"/>
      <c r="CJ46" s="677"/>
      <c r="CK46" s="677"/>
      <c r="CL46" s="677"/>
      <c r="CM46" s="677"/>
      <c r="CN46" s="677"/>
      <c r="CO46" s="677"/>
      <c r="CP46" s="677"/>
      <c r="CQ46" s="678"/>
      <c r="CR46" s="679">
        <v>988058</v>
      </c>
      <c r="CS46" s="680"/>
      <c r="CT46" s="680"/>
      <c r="CU46" s="680"/>
      <c r="CV46" s="680"/>
      <c r="CW46" s="680"/>
      <c r="CX46" s="680"/>
      <c r="CY46" s="681"/>
      <c r="CZ46" s="684">
        <v>8.3000000000000007</v>
      </c>
      <c r="DA46" s="685"/>
      <c r="DB46" s="685"/>
      <c r="DC46" s="780"/>
      <c r="DD46" s="688">
        <v>405531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363</v>
      </c>
      <c r="CG47" s="677"/>
      <c r="CH47" s="677"/>
      <c r="CI47" s="677"/>
      <c r="CJ47" s="677"/>
      <c r="CK47" s="677"/>
      <c r="CL47" s="677"/>
      <c r="CM47" s="677"/>
      <c r="CN47" s="677"/>
      <c r="CO47" s="677"/>
      <c r="CP47" s="677"/>
      <c r="CQ47" s="678"/>
      <c r="CR47" s="679">
        <v>1023435</v>
      </c>
      <c r="CS47" s="703"/>
      <c r="CT47" s="703"/>
      <c r="CU47" s="703"/>
      <c r="CV47" s="703"/>
      <c r="CW47" s="703"/>
      <c r="CX47" s="703"/>
      <c r="CY47" s="704"/>
      <c r="CZ47" s="684">
        <v>8.6</v>
      </c>
      <c r="DA47" s="715"/>
      <c r="DB47" s="715"/>
      <c r="DC47" s="717"/>
      <c r="DD47" s="688">
        <v>207725</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364</v>
      </c>
      <c r="CG48" s="677"/>
      <c r="CH48" s="677"/>
      <c r="CI48" s="677"/>
      <c r="CJ48" s="677"/>
      <c r="CK48" s="677"/>
      <c r="CL48" s="677"/>
      <c r="CM48" s="677"/>
      <c r="CN48" s="677"/>
      <c r="CO48" s="677"/>
      <c r="CP48" s="677"/>
      <c r="CQ48" s="678"/>
      <c r="CR48" s="679" t="s">
        <v>238</v>
      </c>
      <c r="CS48" s="680"/>
      <c r="CT48" s="680"/>
      <c r="CU48" s="680"/>
      <c r="CV48" s="680"/>
      <c r="CW48" s="680"/>
      <c r="CX48" s="680"/>
      <c r="CY48" s="681"/>
      <c r="CZ48" s="684" t="s">
        <v>238</v>
      </c>
      <c r="DA48" s="685"/>
      <c r="DB48" s="685"/>
      <c r="DC48" s="780"/>
      <c r="DD48" s="688" t="s">
        <v>238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365</v>
      </c>
      <c r="CE49" s="725"/>
      <c r="CF49" s="725"/>
      <c r="CG49" s="725"/>
      <c r="CH49" s="725"/>
      <c r="CI49" s="725"/>
      <c r="CJ49" s="725"/>
      <c r="CK49" s="725"/>
      <c r="CL49" s="725"/>
      <c r="CM49" s="725"/>
      <c r="CN49" s="725"/>
      <c r="CO49" s="725"/>
      <c r="CP49" s="725"/>
      <c r="CQ49" s="726"/>
      <c r="CR49" s="759">
        <v>11874531</v>
      </c>
      <c r="CS49" s="749"/>
      <c r="CT49" s="749"/>
      <c r="CU49" s="749"/>
      <c r="CV49" s="749"/>
      <c r="CW49" s="749"/>
      <c r="CX49" s="749"/>
      <c r="CY49" s="781"/>
      <c r="CZ49" s="764">
        <v>100</v>
      </c>
      <c r="DA49" s="782"/>
      <c r="DB49" s="782"/>
      <c r="DC49" s="783"/>
      <c r="DD49" s="784">
        <v>7717262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HnVq8oLrldo1beaAfOdYf9N0dUZ+IfZH6yPV55TD6QhVq3mYmst/J8TgRXap12tqA32F/0UJ6DLQGc4lBcB4aQ==" saltValue="bjfY2gORO4KDGw41rl5J9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388</v>
      </c>
      <c r="C7" s="812"/>
      <c r="D7" s="812"/>
      <c r="E7" s="812"/>
      <c r="F7" s="812"/>
      <c r="G7" s="812"/>
      <c r="H7" s="812"/>
      <c r="I7" s="812"/>
      <c r="J7" s="812"/>
      <c r="K7" s="812"/>
      <c r="L7" s="812"/>
      <c r="M7" s="812"/>
      <c r="N7" s="812"/>
      <c r="O7" s="812"/>
      <c r="P7" s="813"/>
      <c r="Q7" s="814">
        <v>12037</v>
      </c>
      <c r="R7" s="815"/>
      <c r="S7" s="815"/>
      <c r="T7" s="815"/>
      <c r="U7" s="815"/>
      <c r="V7" s="815">
        <v>11875</v>
      </c>
      <c r="W7" s="815"/>
      <c r="X7" s="815"/>
      <c r="Y7" s="815"/>
      <c r="Z7" s="815"/>
      <c r="AA7" s="815">
        <v>162</v>
      </c>
      <c r="AB7" s="815"/>
      <c r="AC7" s="815"/>
      <c r="AD7" s="815"/>
      <c r="AE7" s="816"/>
      <c r="AF7" s="817">
        <v>68</v>
      </c>
      <c r="AG7" s="818"/>
      <c r="AH7" s="818"/>
      <c r="AI7" s="818"/>
      <c r="AJ7" s="819"/>
      <c r="AK7" s="854">
        <v>586</v>
      </c>
      <c r="AL7" s="855"/>
      <c r="AM7" s="855"/>
      <c r="AN7" s="855"/>
      <c r="AO7" s="855"/>
      <c r="AP7" s="855">
        <v>14983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584</v>
      </c>
      <c r="BS7" s="858" t="s">
        <v>580</v>
      </c>
      <c r="BT7" s="859"/>
      <c r="BU7" s="859"/>
      <c r="BV7" s="859"/>
      <c r="BW7" s="859"/>
      <c r="BX7" s="859"/>
      <c r="BY7" s="859"/>
      <c r="BZ7" s="859"/>
      <c r="CA7" s="859"/>
      <c r="CB7" s="859"/>
      <c r="CC7" s="859"/>
      <c r="CD7" s="859"/>
      <c r="CE7" s="859"/>
      <c r="CF7" s="859"/>
      <c r="CG7" s="860"/>
      <c r="CH7" s="851">
        <v>0</v>
      </c>
      <c r="CI7" s="852"/>
      <c r="CJ7" s="852"/>
      <c r="CK7" s="852"/>
      <c r="CL7" s="853"/>
      <c r="CM7" s="851">
        <v>11</v>
      </c>
      <c r="CN7" s="852"/>
      <c r="CO7" s="852"/>
      <c r="CP7" s="852"/>
      <c r="CQ7" s="853"/>
      <c r="CR7" s="851">
        <v>10</v>
      </c>
      <c r="CS7" s="852"/>
      <c r="CT7" s="852"/>
      <c r="CU7" s="852"/>
      <c r="CV7" s="853"/>
      <c r="CW7" s="851">
        <v>0</v>
      </c>
      <c r="CX7" s="852"/>
      <c r="CY7" s="852"/>
      <c r="CZ7" s="852"/>
      <c r="DA7" s="853"/>
      <c r="DB7" s="851">
        <v>0</v>
      </c>
      <c r="DC7" s="852"/>
      <c r="DD7" s="852"/>
      <c r="DE7" s="852"/>
      <c r="DF7" s="853"/>
      <c r="DG7" s="851">
        <v>0</v>
      </c>
      <c r="DH7" s="852"/>
      <c r="DI7" s="852"/>
      <c r="DJ7" s="852"/>
      <c r="DK7" s="853"/>
      <c r="DL7" s="851">
        <v>0</v>
      </c>
      <c r="DM7" s="852"/>
      <c r="DN7" s="852"/>
      <c r="DO7" s="852"/>
      <c r="DP7" s="853"/>
      <c r="DQ7" s="851">
        <v>0</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581</v>
      </c>
      <c r="BT8" s="849"/>
      <c r="BU8" s="849"/>
      <c r="BV8" s="849"/>
      <c r="BW8" s="849"/>
      <c r="BX8" s="849"/>
      <c r="BY8" s="849"/>
      <c r="BZ8" s="849"/>
      <c r="CA8" s="849"/>
      <c r="CB8" s="849"/>
      <c r="CC8" s="849"/>
      <c r="CD8" s="849"/>
      <c r="CE8" s="849"/>
      <c r="CF8" s="849"/>
      <c r="CG8" s="850"/>
      <c r="CH8" s="861">
        <v>1</v>
      </c>
      <c r="CI8" s="862"/>
      <c r="CJ8" s="862"/>
      <c r="CK8" s="862"/>
      <c r="CL8" s="863"/>
      <c r="CM8" s="861">
        <v>143</v>
      </c>
      <c r="CN8" s="862"/>
      <c r="CO8" s="862"/>
      <c r="CP8" s="862"/>
      <c r="CQ8" s="863"/>
      <c r="CR8" s="861">
        <v>20</v>
      </c>
      <c r="CS8" s="862"/>
      <c r="CT8" s="862"/>
      <c r="CU8" s="862"/>
      <c r="CV8" s="863"/>
      <c r="CW8" s="861">
        <v>0</v>
      </c>
      <c r="CX8" s="862"/>
      <c r="CY8" s="862"/>
      <c r="CZ8" s="862"/>
      <c r="DA8" s="863"/>
      <c r="DB8" s="861">
        <v>0</v>
      </c>
      <c r="DC8" s="862"/>
      <c r="DD8" s="862"/>
      <c r="DE8" s="862"/>
      <c r="DF8" s="863"/>
      <c r="DG8" s="861">
        <v>0</v>
      </c>
      <c r="DH8" s="862"/>
      <c r="DI8" s="862"/>
      <c r="DJ8" s="862"/>
      <c r="DK8" s="863"/>
      <c r="DL8" s="861">
        <v>0</v>
      </c>
      <c r="DM8" s="862"/>
      <c r="DN8" s="862"/>
      <c r="DO8" s="862"/>
      <c r="DP8" s="863"/>
      <c r="DQ8" s="861">
        <v>0</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t="s">
        <v>584</v>
      </c>
      <c r="BS9" s="848" t="s">
        <v>582</v>
      </c>
      <c r="BT9" s="849"/>
      <c r="BU9" s="849"/>
      <c r="BV9" s="849"/>
      <c r="BW9" s="849"/>
      <c r="BX9" s="849"/>
      <c r="BY9" s="849"/>
      <c r="BZ9" s="849"/>
      <c r="CA9" s="849"/>
      <c r="CB9" s="849"/>
      <c r="CC9" s="849"/>
      <c r="CD9" s="849"/>
      <c r="CE9" s="849"/>
      <c r="CF9" s="849"/>
      <c r="CG9" s="850"/>
      <c r="CH9" s="861">
        <v>0</v>
      </c>
      <c r="CI9" s="862"/>
      <c r="CJ9" s="862"/>
      <c r="CK9" s="862"/>
      <c r="CL9" s="863"/>
      <c r="CM9" s="861">
        <v>0</v>
      </c>
      <c r="CN9" s="862"/>
      <c r="CO9" s="862"/>
      <c r="CP9" s="862"/>
      <c r="CQ9" s="863"/>
      <c r="CR9" s="861">
        <v>0</v>
      </c>
      <c r="CS9" s="862"/>
      <c r="CT9" s="862"/>
      <c r="CU9" s="862"/>
      <c r="CV9" s="863"/>
      <c r="CW9" s="861">
        <v>0</v>
      </c>
      <c r="CX9" s="862"/>
      <c r="CY9" s="862"/>
      <c r="CZ9" s="862"/>
      <c r="DA9" s="863"/>
      <c r="DB9" s="861">
        <v>0</v>
      </c>
      <c r="DC9" s="862"/>
      <c r="DD9" s="862"/>
      <c r="DE9" s="862"/>
      <c r="DF9" s="863"/>
      <c r="DG9" s="861">
        <v>0</v>
      </c>
      <c r="DH9" s="862"/>
      <c r="DI9" s="862"/>
      <c r="DJ9" s="862"/>
      <c r="DK9" s="863"/>
      <c r="DL9" s="861">
        <v>0</v>
      </c>
      <c r="DM9" s="862"/>
      <c r="DN9" s="862"/>
      <c r="DO9" s="862"/>
      <c r="DP9" s="863"/>
      <c r="DQ9" s="861">
        <v>0</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583</v>
      </c>
      <c r="BT10" s="849"/>
      <c r="BU10" s="849"/>
      <c r="BV10" s="849"/>
      <c r="BW10" s="849"/>
      <c r="BX10" s="849"/>
      <c r="BY10" s="849"/>
      <c r="BZ10" s="849"/>
      <c r="CA10" s="849"/>
      <c r="CB10" s="849"/>
      <c r="CC10" s="849"/>
      <c r="CD10" s="849"/>
      <c r="CE10" s="849"/>
      <c r="CF10" s="849"/>
      <c r="CG10" s="850"/>
      <c r="CH10" s="861">
        <v>-8</v>
      </c>
      <c r="CI10" s="862"/>
      <c r="CJ10" s="862"/>
      <c r="CK10" s="862"/>
      <c r="CL10" s="863"/>
      <c r="CM10" s="861">
        <v>0</v>
      </c>
      <c r="CN10" s="862"/>
      <c r="CO10" s="862"/>
      <c r="CP10" s="862"/>
      <c r="CQ10" s="863"/>
      <c r="CR10" s="861">
        <v>36</v>
      </c>
      <c r="CS10" s="862"/>
      <c r="CT10" s="862"/>
      <c r="CU10" s="862"/>
      <c r="CV10" s="863"/>
      <c r="CW10" s="861">
        <v>0</v>
      </c>
      <c r="CX10" s="862"/>
      <c r="CY10" s="862"/>
      <c r="CZ10" s="862"/>
      <c r="DA10" s="863"/>
      <c r="DB10" s="861">
        <v>0</v>
      </c>
      <c r="DC10" s="862"/>
      <c r="DD10" s="862"/>
      <c r="DE10" s="862"/>
      <c r="DF10" s="863"/>
      <c r="DG10" s="861">
        <v>0</v>
      </c>
      <c r="DH10" s="862"/>
      <c r="DI10" s="862"/>
      <c r="DJ10" s="862"/>
      <c r="DK10" s="863"/>
      <c r="DL10" s="861">
        <v>0</v>
      </c>
      <c r="DM10" s="862"/>
      <c r="DN10" s="862"/>
      <c r="DO10" s="862"/>
      <c r="DP10" s="863"/>
      <c r="DQ10" s="861">
        <v>0</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0" t="s">
        <v>391</v>
      </c>
      <c r="C23" s="871"/>
      <c r="D23" s="871"/>
      <c r="E23" s="871"/>
      <c r="F23" s="871"/>
      <c r="G23" s="871"/>
      <c r="H23" s="871"/>
      <c r="I23" s="871"/>
      <c r="J23" s="871"/>
      <c r="K23" s="871"/>
      <c r="L23" s="871"/>
      <c r="M23" s="871"/>
      <c r="N23" s="871"/>
      <c r="O23" s="871"/>
      <c r="P23" s="872"/>
      <c r="Q23" s="873">
        <v>12037</v>
      </c>
      <c r="R23" s="874"/>
      <c r="S23" s="874"/>
      <c r="T23" s="874"/>
      <c r="U23" s="874"/>
      <c r="V23" s="874">
        <v>11875</v>
      </c>
      <c r="W23" s="874"/>
      <c r="X23" s="874"/>
      <c r="Y23" s="874"/>
      <c r="Z23" s="874"/>
      <c r="AA23" s="874">
        <v>162</v>
      </c>
      <c r="AB23" s="874"/>
      <c r="AC23" s="874"/>
      <c r="AD23" s="874"/>
      <c r="AE23" s="875"/>
      <c r="AF23" s="876">
        <v>68</v>
      </c>
      <c r="AG23" s="874"/>
      <c r="AH23" s="874"/>
      <c r="AI23" s="874"/>
      <c r="AJ23" s="877"/>
      <c r="AK23" s="878"/>
      <c r="AL23" s="879"/>
      <c r="AM23" s="879"/>
      <c r="AN23" s="879"/>
      <c r="AO23" s="879"/>
      <c r="AP23" s="874">
        <v>14983</v>
      </c>
      <c r="AQ23" s="874"/>
      <c r="AR23" s="874"/>
      <c r="AS23" s="874"/>
      <c r="AT23" s="874"/>
      <c r="AU23" s="880"/>
      <c r="AV23" s="880"/>
      <c r="AW23" s="880"/>
      <c r="AX23" s="880"/>
      <c r="AY23" s="881"/>
      <c r="AZ23" s="889" t="s">
        <v>138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371</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402</v>
      </c>
      <c r="C28" s="812"/>
      <c r="D28" s="812"/>
      <c r="E28" s="812"/>
      <c r="F28" s="812"/>
      <c r="G28" s="812"/>
      <c r="H28" s="812"/>
      <c r="I28" s="812"/>
      <c r="J28" s="812"/>
      <c r="K28" s="812"/>
      <c r="L28" s="812"/>
      <c r="M28" s="812"/>
      <c r="N28" s="812"/>
      <c r="O28" s="812"/>
      <c r="P28" s="813"/>
      <c r="Q28" s="902">
        <v>1630</v>
      </c>
      <c r="R28" s="903"/>
      <c r="S28" s="903"/>
      <c r="T28" s="903"/>
      <c r="U28" s="903"/>
      <c r="V28" s="903">
        <v>1595</v>
      </c>
      <c r="W28" s="903"/>
      <c r="X28" s="903"/>
      <c r="Y28" s="903"/>
      <c r="Z28" s="903"/>
      <c r="AA28" s="903">
        <v>35</v>
      </c>
      <c r="AB28" s="903"/>
      <c r="AC28" s="903"/>
      <c r="AD28" s="903"/>
      <c r="AE28" s="904"/>
      <c r="AF28" s="905">
        <v>35</v>
      </c>
      <c r="AG28" s="903"/>
      <c r="AH28" s="903"/>
      <c r="AI28" s="903"/>
      <c r="AJ28" s="906"/>
      <c r="AK28" s="907">
        <v>167</v>
      </c>
      <c r="AL28" s="898"/>
      <c r="AM28" s="898"/>
      <c r="AN28" s="898"/>
      <c r="AO28" s="898"/>
      <c r="AP28" s="898" t="s">
        <v>574</v>
      </c>
      <c r="AQ28" s="898"/>
      <c r="AR28" s="898"/>
      <c r="AS28" s="898"/>
      <c r="AT28" s="898"/>
      <c r="AU28" s="898" t="s">
        <v>574</v>
      </c>
      <c r="AV28" s="898"/>
      <c r="AW28" s="898"/>
      <c r="AX28" s="898"/>
      <c r="AY28" s="898"/>
      <c r="AZ28" s="899" t="s">
        <v>574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403</v>
      </c>
      <c r="C29" s="836"/>
      <c r="D29" s="836"/>
      <c r="E29" s="836"/>
      <c r="F29" s="836"/>
      <c r="G29" s="836"/>
      <c r="H29" s="836"/>
      <c r="I29" s="836"/>
      <c r="J29" s="836"/>
      <c r="K29" s="836"/>
      <c r="L29" s="836"/>
      <c r="M29" s="836"/>
      <c r="N29" s="836"/>
      <c r="O29" s="836"/>
      <c r="P29" s="837"/>
      <c r="Q29" s="838">
        <v>538</v>
      </c>
      <c r="R29" s="839"/>
      <c r="S29" s="839"/>
      <c r="T29" s="839"/>
      <c r="U29" s="839"/>
      <c r="V29" s="839">
        <v>526</v>
      </c>
      <c r="W29" s="839"/>
      <c r="X29" s="839"/>
      <c r="Y29" s="839"/>
      <c r="Z29" s="839"/>
      <c r="AA29" s="839">
        <v>12</v>
      </c>
      <c r="AB29" s="839"/>
      <c r="AC29" s="839"/>
      <c r="AD29" s="839"/>
      <c r="AE29" s="840"/>
      <c r="AF29" s="841">
        <v>12</v>
      </c>
      <c r="AG29" s="842"/>
      <c r="AH29" s="842"/>
      <c r="AI29" s="842"/>
      <c r="AJ29" s="843"/>
      <c r="AK29" s="910">
        <v>202</v>
      </c>
      <c r="AL29" s="911"/>
      <c r="AM29" s="911"/>
      <c r="AN29" s="911"/>
      <c r="AO29" s="911"/>
      <c r="AP29" s="911">
        <v>621</v>
      </c>
      <c r="AQ29" s="911"/>
      <c r="AR29" s="911"/>
      <c r="AS29" s="911"/>
      <c r="AT29" s="911"/>
      <c r="AU29" s="911">
        <v>310</v>
      </c>
      <c r="AV29" s="911"/>
      <c r="AW29" s="911"/>
      <c r="AX29" s="911"/>
      <c r="AY29" s="911"/>
      <c r="AZ29" s="912" t="s">
        <v>574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404</v>
      </c>
      <c r="C30" s="836"/>
      <c r="D30" s="836"/>
      <c r="E30" s="836"/>
      <c r="F30" s="836"/>
      <c r="G30" s="836"/>
      <c r="H30" s="836"/>
      <c r="I30" s="836"/>
      <c r="J30" s="836"/>
      <c r="K30" s="836"/>
      <c r="L30" s="836"/>
      <c r="M30" s="836"/>
      <c r="N30" s="836"/>
      <c r="O30" s="836"/>
      <c r="P30" s="837"/>
      <c r="Q30" s="838">
        <v>1259</v>
      </c>
      <c r="R30" s="839"/>
      <c r="S30" s="839"/>
      <c r="T30" s="839"/>
      <c r="U30" s="839"/>
      <c r="V30" s="839">
        <v>1229</v>
      </c>
      <c r="W30" s="839"/>
      <c r="X30" s="839"/>
      <c r="Y30" s="839"/>
      <c r="Z30" s="839"/>
      <c r="AA30" s="839">
        <v>30</v>
      </c>
      <c r="AB30" s="839"/>
      <c r="AC30" s="839"/>
      <c r="AD30" s="839"/>
      <c r="AE30" s="840"/>
      <c r="AF30" s="841">
        <v>30</v>
      </c>
      <c r="AG30" s="842"/>
      <c r="AH30" s="842"/>
      <c r="AI30" s="842"/>
      <c r="AJ30" s="843"/>
      <c r="AK30" s="910">
        <v>192</v>
      </c>
      <c r="AL30" s="911"/>
      <c r="AM30" s="911"/>
      <c r="AN30" s="911"/>
      <c r="AO30" s="911"/>
      <c r="AP30" s="911" t="s">
        <v>574</v>
      </c>
      <c r="AQ30" s="911"/>
      <c r="AR30" s="911"/>
      <c r="AS30" s="911"/>
      <c r="AT30" s="911"/>
      <c r="AU30" s="911" t="s">
        <v>574</v>
      </c>
      <c r="AV30" s="911"/>
      <c r="AW30" s="911"/>
      <c r="AX30" s="911"/>
      <c r="AY30" s="911"/>
      <c r="AZ30" s="912" t="s">
        <v>574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405</v>
      </c>
      <c r="C31" s="836"/>
      <c r="D31" s="836"/>
      <c r="E31" s="836"/>
      <c r="F31" s="836"/>
      <c r="G31" s="836"/>
      <c r="H31" s="836"/>
      <c r="I31" s="836"/>
      <c r="J31" s="836"/>
      <c r="K31" s="836"/>
      <c r="L31" s="836"/>
      <c r="M31" s="836"/>
      <c r="N31" s="836"/>
      <c r="O31" s="836"/>
      <c r="P31" s="837"/>
      <c r="Q31" s="838">
        <v>181</v>
      </c>
      <c r="R31" s="839"/>
      <c r="S31" s="839"/>
      <c r="T31" s="839"/>
      <c r="U31" s="839"/>
      <c r="V31" s="839">
        <v>179</v>
      </c>
      <c r="W31" s="839"/>
      <c r="X31" s="839"/>
      <c r="Y31" s="839"/>
      <c r="Z31" s="839"/>
      <c r="AA31" s="839">
        <v>2</v>
      </c>
      <c r="AB31" s="839"/>
      <c r="AC31" s="839"/>
      <c r="AD31" s="839"/>
      <c r="AE31" s="840"/>
      <c r="AF31" s="841">
        <v>2</v>
      </c>
      <c r="AG31" s="842"/>
      <c r="AH31" s="842"/>
      <c r="AI31" s="842"/>
      <c r="AJ31" s="843"/>
      <c r="AK31" s="910">
        <v>64</v>
      </c>
      <c r="AL31" s="911"/>
      <c r="AM31" s="911"/>
      <c r="AN31" s="911"/>
      <c r="AO31" s="911"/>
      <c r="AP31" s="911" t="s">
        <v>574</v>
      </c>
      <c r="AQ31" s="911"/>
      <c r="AR31" s="911"/>
      <c r="AS31" s="911"/>
      <c r="AT31" s="911"/>
      <c r="AU31" s="911" t="s">
        <v>574</v>
      </c>
      <c r="AV31" s="911"/>
      <c r="AW31" s="911"/>
      <c r="AX31" s="911"/>
      <c r="AY31" s="911"/>
      <c r="AZ31" s="912" t="s">
        <v>574</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338</v>
      </c>
      <c r="R32" s="839"/>
      <c r="S32" s="839"/>
      <c r="T32" s="839"/>
      <c r="U32" s="839"/>
      <c r="V32" s="839">
        <v>348</v>
      </c>
      <c r="W32" s="839"/>
      <c r="X32" s="839"/>
      <c r="Y32" s="839"/>
      <c r="Z32" s="839"/>
      <c r="AA32" s="839">
        <v>-10</v>
      </c>
      <c r="AB32" s="839"/>
      <c r="AC32" s="839"/>
      <c r="AD32" s="839"/>
      <c r="AE32" s="840"/>
      <c r="AF32" s="841">
        <v>370</v>
      </c>
      <c r="AG32" s="842"/>
      <c r="AH32" s="842"/>
      <c r="AI32" s="842"/>
      <c r="AJ32" s="843"/>
      <c r="AK32" s="910">
        <v>26</v>
      </c>
      <c r="AL32" s="911"/>
      <c r="AM32" s="911"/>
      <c r="AN32" s="911"/>
      <c r="AO32" s="911"/>
      <c r="AP32" s="911">
        <v>1003</v>
      </c>
      <c r="AQ32" s="911"/>
      <c r="AR32" s="911"/>
      <c r="AS32" s="911"/>
      <c r="AT32" s="911"/>
      <c r="AU32" s="911">
        <v>401</v>
      </c>
      <c r="AV32" s="911"/>
      <c r="AW32" s="911"/>
      <c r="AX32" s="911"/>
      <c r="AY32" s="911"/>
      <c r="AZ32" s="912" t="s">
        <v>574</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1450</v>
      </c>
      <c r="R33" s="839"/>
      <c r="S33" s="839"/>
      <c r="T33" s="839"/>
      <c r="U33" s="839"/>
      <c r="V33" s="839">
        <v>1499</v>
      </c>
      <c r="W33" s="839"/>
      <c r="X33" s="839"/>
      <c r="Y33" s="839"/>
      <c r="Z33" s="839"/>
      <c r="AA33" s="839">
        <v>-49</v>
      </c>
      <c r="AB33" s="839"/>
      <c r="AC33" s="839"/>
      <c r="AD33" s="839"/>
      <c r="AE33" s="840"/>
      <c r="AF33" s="841">
        <v>314</v>
      </c>
      <c r="AG33" s="842"/>
      <c r="AH33" s="842"/>
      <c r="AI33" s="842"/>
      <c r="AJ33" s="843"/>
      <c r="AK33" s="910">
        <v>405</v>
      </c>
      <c r="AL33" s="911"/>
      <c r="AM33" s="911"/>
      <c r="AN33" s="911"/>
      <c r="AO33" s="911"/>
      <c r="AP33" s="911">
        <v>1587</v>
      </c>
      <c r="AQ33" s="911"/>
      <c r="AR33" s="911"/>
      <c r="AS33" s="911"/>
      <c r="AT33" s="911"/>
      <c r="AU33" s="911">
        <v>835</v>
      </c>
      <c r="AV33" s="911"/>
      <c r="AW33" s="911"/>
      <c r="AX33" s="911"/>
      <c r="AY33" s="911"/>
      <c r="AZ33" s="912" t="s">
        <v>574</v>
      </c>
      <c r="BA33" s="912"/>
      <c r="BB33" s="912"/>
      <c r="BC33" s="912"/>
      <c r="BD33" s="912"/>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410</v>
      </c>
      <c r="C34" s="836"/>
      <c r="D34" s="836"/>
      <c r="E34" s="836"/>
      <c r="F34" s="836"/>
      <c r="G34" s="836"/>
      <c r="H34" s="836"/>
      <c r="I34" s="836"/>
      <c r="J34" s="836"/>
      <c r="K34" s="836"/>
      <c r="L34" s="836"/>
      <c r="M34" s="836"/>
      <c r="N34" s="836"/>
      <c r="O34" s="836"/>
      <c r="P34" s="837"/>
      <c r="Q34" s="838">
        <v>314</v>
      </c>
      <c r="R34" s="839"/>
      <c r="S34" s="839"/>
      <c r="T34" s="839"/>
      <c r="U34" s="839"/>
      <c r="V34" s="839">
        <v>309</v>
      </c>
      <c r="W34" s="839"/>
      <c r="X34" s="839"/>
      <c r="Y34" s="839"/>
      <c r="Z34" s="839"/>
      <c r="AA34" s="839">
        <v>9</v>
      </c>
      <c r="AB34" s="839"/>
      <c r="AC34" s="839"/>
      <c r="AD34" s="839"/>
      <c r="AE34" s="840"/>
      <c r="AF34" s="841">
        <v>5</v>
      </c>
      <c r="AG34" s="842"/>
      <c r="AH34" s="842"/>
      <c r="AI34" s="842"/>
      <c r="AJ34" s="843"/>
      <c r="AK34" s="910">
        <v>15</v>
      </c>
      <c r="AL34" s="911"/>
      <c r="AM34" s="911"/>
      <c r="AN34" s="911"/>
      <c r="AO34" s="911"/>
      <c r="AP34" s="911">
        <v>343</v>
      </c>
      <c r="AQ34" s="911"/>
      <c r="AR34" s="911"/>
      <c r="AS34" s="911"/>
      <c r="AT34" s="911"/>
      <c r="AU34" s="911">
        <v>88</v>
      </c>
      <c r="AV34" s="911"/>
      <c r="AW34" s="911"/>
      <c r="AX34" s="911"/>
      <c r="AY34" s="911"/>
      <c r="AZ34" s="912" t="s">
        <v>574</v>
      </c>
      <c r="BA34" s="912"/>
      <c r="BB34" s="912"/>
      <c r="BC34" s="912"/>
      <c r="BD34" s="912"/>
      <c r="BE34" s="908" t="s">
        <v>411</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412</v>
      </c>
      <c r="C35" s="836"/>
      <c r="D35" s="836"/>
      <c r="E35" s="836"/>
      <c r="F35" s="836"/>
      <c r="G35" s="836"/>
      <c r="H35" s="836"/>
      <c r="I35" s="836"/>
      <c r="J35" s="836"/>
      <c r="K35" s="836"/>
      <c r="L35" s="836"/>
      <c r="M35" s="836"/>
      <c r="N35" s="836"/>
      <c r="O35" s="836"/>
      <c r="P35" s="837"/>
      <c r="Q35" s="838">
        <v>792</v>
      </c>
      <c r="R35" s="839"/>
      <c r="S35" s="839"/>
      <c r="T35" s="839"/>
      <c r="U35" s="839"/>
      <c r="V35" s="839">
        <v>764</v>
      </c>
      <c r="W35" s="839"/>
      <c r="X35" s="839"/>
      <c r="Y35" s="839"/>
      <c r="Z35" s="839"/>
      <c r="AA35" s="839">
        <v>28</v>
      </c>
      <c r="AB35" s="839"/>
      <c r="AC35" s="839"/>
      <c r="AD35" s="839"/>
      <c r="AE35" s="840"/>
      <c r="AF35" s="841" t="s">
        <v>138</v>
      </c>
      <c r="AG35" s="842"/>
      <c r="AH35" s="842"/>
      <c r="AI35" s="842"/>
      <c r="AJ35" s="843"/>
      <c r="AK35" s="910">
        <v>419</v>
      </c>
      <c r="AL35" s="911"/>
      <c r="AM35" s="911"/>
      <c r="AN35" s="911"/>
      <c r="AO35" s="911"/>
      <c r="AP35" s="911">
        <v>2478</v>
      </c>
      <c r="AQ35" s="911"/>
      <c r="AR35" s="911"/>
      <c r="AS35" s="911"/>
      <c r="AT35" s="911"/>
      <c r="AU35" s="911">
        <v>1784</v>
      </c>
      <c r="AV35" s="911"/>
      <c r="AW35" s="911"/>
      <c r="AX35" s="911"/>
      <c r="AY35" s="911"/>
      <c r="AZ35" s="912" t="s">
        <v>574</v>
      </c>
      <c r="BA35" s="912"/>
      <c r="BB35" s="912"/>
      <c r="BC35" s="912"/>
      <c r="BD35" s="912"/>
      <c r="BE35" s="908" t="s">
        <v>413</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0" t="s">
        <v>415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769</v>
      </c>
      <c r="AG63" s="922"/>
      <c r="AH63" s="922"/>
      <c r="AI63" s="922"/>
      <c r="AJ63" s="923"/>
      <c r="AK63" s="924"/>
      <c r="AL63" s="919"/>
      <c r="AM63" s="919"/>
      <c r="AN63" s="919"/>
      <c r="AO63" s="919"/>
      <c r="AP63" s="922">
        <v>6032</v>
      </c>
      <c r="AQ63" s="922"/>
      <c r="AR63" s="922"/>
      <c r="AS63" s="922"/>
      <c r="AT63" s="922"/>
      <c r="AU63" s="922">
        <v>3418</v>
      </c>
      <c r="AV63" s="922"/>
      <c r="AW63" s="922"/>
      <c r="AX63" s="922"/>
      <c r="AY63" s="922"/>
      <c r="AZ63" s="926"/>
      <c r="BA63" s="926"/>
      <c r="BB63" s="926"/>
      <c r="BC63" s="926"/>
      <c r="BD63" s="926"/>
      <c r="BE63" s="927"/>
      <c r="BF63" s="927"/>
      <c r="BG63" s="927"/>
      <c r="BH63" s="927"/>
      <c r="BI63" s="928"/>
      <c r="BJ63" s="929" t="s">
        <v>138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417</v>
      </c>
      <c r="B66" s="821"/>
      <c r="C66" s="821"/>
      <c r="D66" s="821"/>
      <c r="E66" s="821"/>
      <c r="F66" s="821"/>
      <c r="G66" s="821"/>
      <c r="H66" s="821"/>
      <c r="I66" s="821"/>
      <c r="J66" s="821"/>
      <c r="K66" s="821"/>
      <c r="L66" s="821"/>
      <c r="M66" s="821"/>
      <c r="N66" s="821"/>
      <c r="O66" s="821"/>
      <c r="P66" s="822"/>
      <c r="Q66" s="797" t="s">
        <v>394</v>
      </c>
      <c r="R66" s="798"/>
      <c r="S66" s="798"/>
      <c r="T66" s="798"/>
      <c r="U66" s="799"/>
      <c r="V66" s="797" t="s">
        <v>395</v>
      </c>
      <c r="W66" s="798"/>
      <c r="X66" s="798"/>
      <c r="Y66" s="798"/>
      <c r="Z66" s="799"/>
      <c r="AA66" s="797" t="s">
        <v>418</v>
      </c>
      <c r="AB66" s="798"/>
      <c r="AC66" s="798"/>
      <c r="AD66" s="798"/>
      <c r="AE66" s="799"/>
      <c r="AF66" s="932" t="s">
        <v>397</v>
      </c>
      <c r="AG66" s="893"/>
      <c r="AH66" s="893"/>
      <c r="AI66" s="893"/>
      <c r="AJ66" s="933"/>
      <c r="AK66" s="797" t="s">
        <v>398</v>
      </c>
      <c r="AL66" s="821"/>
      <c r="AM66" s="821"/>
      <c r="AN66" s="821"/>
      <c r="AO66" s="822"/>
      <c r="AP66" s="797" t="s">
        <v>399</v>
      </c>
      <c r="AQ66" s="798"/>
      <c r="AR66" s="798"/>
      <c r="AS66" s="798"/>
      <c r="AT66" s="799"/>
      <c r="AU66" s="797" t="s">
        <v>419</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575</v>
      </c>
      <c r="C68" s="950"/>
      <c r="D68" s="950"/>
      <c r="E68" s="950"/>
      <c r="F68" s="950"/>
      <c r="G68" s="950"/>
      <c r="H68" s="950"/>
      <c r="I68" s="950"/>
      <c r="J68" s="950"/>
      <c r="K68" s="950"/>
      <c r="L68" s="950"/>
      <c r="M68" s="950"/>
      <c r="N68" s="950"/>
      <c r="O68" s="950"/>
      <c r="P68" s="951"/>
      <c r="Q68" s="952">
        <v>911</v>
      </c>
      <c r="R68" s="946"/>
      <c r="S68" s="946"/>
      <c r="T68" s="946"/>
      <c r="U68" s="946"/>
      <c r="V68" s="946">
        <v>903</v>
      </c>
      <c r="W68" s="946"/>
      <c r="X68" s="946"/>
      <c r="Y68" s="946"/>
      <c r="Z68" s="946"/>
      <c r="AA68" s="946">
        <v>8</v>
      </c>
      <c r="AB68" s="946"/>
      <c r="AC68" s="946"/>
      <c r="AD68" s="946"/>
      <c r="AE68" s="946"/>
      <c r="AF68" s="946">
        <v>8</v>
      </c>
      <c r="AG68" s="946"/>
      <c r="AH68" s="946"/>
      <c r="AI68" s="946"/>
      <c r="AJ68" s="946"/>
      <c r="AK68" s="946" t="s">
        <v>574</v>
      </c>
      <c r="AL68" s="946"/>
      <c r="AM68" s="946"/>
      <c r="AN68" s="946"/>
      <c r="AO68" s="946"/>
      <c r="AP68" s="946">
        <v>50</v>
      </c>
      <c r="AQ68" s="946"/>
      <c r="AR68" s="946"/>
      <c r="AS68" s="946"/>
      <c r="AT68" s="946"/>
      <c r="AU68" s="946">
        <v>47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576</v>
      </c>
      <c r="C69" s="954"/>
      <c r="D69" s="954"/>
      <c r="E69" s="954"/>
      <c r="F69" s="954"/>
      <c r="G69" s="954"/>
      <c r="H69" s="954"/>
      <c r="I69" s="954"/>
      <c r="J69" s="954"/>
      <c r="K69" s="954"/>
      <c r="L69" s="954"/>
      <c r="M69" s="954"/>
      <c r="N69" s="954"/>
      <c r="O69" s="954"/>
      <c r="P69" s="955"/>
      <c r="Q69" s="956">
        <v>175</v>
      </c>
      <c r="R69" s="911"/>
      <c r="S69" s="911"/>
      <c r="T69" s="911"/>
      <c r="U69" s="911"/>
      <c r="V69" s="911">
        <v>170</v>
      </c>
      <c r="W69" s="911"/>
      <c r="X69" s="911"/>
      <c r="Y69" s="911"/>
      <c r="Z69" s="911"/>
      <c r="AA69" s="911">
        <v>5</v>
      </c>
      <c r="AB69" s="911"/>
      <c r="AC69" s="911"/>
      <c r="AD69" s="911"/>
      <c r="AE69" s="911"/>
      <c r="AF69" s="911">
        <v>2</v>
      </c>
      <c r="AG69" s="911"/>
      <c r="AH69" s="911"/>
      <c r="AI69" s="911"/>
      <c r="AJ69" s="911"/>
      <c r="AK69" s="911" t="s">
        <v>574</v>
      </c>
      <c r="AL69" s="911"/>
      <c r="AM69" s="911"/>
      <c r="AN69" s="911"/>
      <c r="AO69" s="911"/>
      <c r="AP69" s="911" t="s">
        <v>574</v>
      </c>
      <c r="AQ69" s="911"/>
      <c r="AR69" s="911"/>
      <c r="AS69" s="911"/>
      <c r="AT69" s="911"/>
      <c r="AU69" s="911" t="s">
        <v>574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577</v>
      </c>
      <c r="C70" s="954"/>
      <c r="D70" s="954"/>
      <c r="E70" s="954"/>
      <c r="F70" s="954"/>
      <c r="G70" s="954"/>
      <c r="H70" s="954"/>
      <c r="I70" s="954"/>
      <c r="J70" s="954"/>
      <c r="K70" s="954"/>
      <c r="L70" s="954"/>
      <c r="M70" s="954"/>
      <c r="N70" s="954"/>
      <c r="O70" s="954"/>
      <c r="P70" s="955"/>
      <c r="Q70" s="956">
        <v>850</v>
      </c>
      <c r="R70" s="911"/>
      <c r="S70" s="911"/>
      <c r="T70" s="911"/>
      <c r="U70" s="911"/>
      <c r="V70" s="911">
        <v>829</v>
      </c>
      <c r="W70" s="911"/>
      <c r="X70" s="911"/>
      <c r="Y70" s="911"/>
      <c r="Z70" s="911"/>
      <c r="AA70" s="911">
        <v>21</v>
      </c>
      <c r="AB70" s="911"/>
      <c r="AC70" s="911"/>
      <c r="AD70" s="911"/>
      <c r="AE70" s="911"/>
      <c r="AF70" s="911">
        <v>21</v>
      </c>
      <c r="AG70" s="911"/>
      <c r="AH70" s="911"/>
      <c r="AI70" s="911"/>
      <c r="AJ70" s="911"/>
      <c r="AK70" s="911" t="s">
        <v>574</v>
      </c>
      <c r="AL70" s="911"/>
      <c r="AM70" s="911"/>
      <c r="AN70" s="911"/>
      <c r="AO70" s="911"/>
      <c r="AP70" s="911">
        <v>768</v>
      </c>
      <c r="AQ70" s="911"/>
      <c r="AR70" s="911"/>
      <c r="AS70" s="911"/>
      <c r="AT70" s="911"/>
      <c r="AU70" s="911">
        <v>356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578</v>
      </c>
      <c r="C71" s="954"/>
      <c r="D71" s="954"/>
      <c r="E71" s="954"/>
      <c r="F71" s="954"/>
      <c r="G71" s="954"/>
      <c r="H71" s="954"/>
      <c r="I71" s="954"/>
      <c r="J71" s="954"/>
      <c r="K71" s="954"/>
      <c r="L71" s="954"/>
      <c r="M71" s="954"/>
      <c r="N71" s="954"/>
      <c r="O71" s="954"/>
      <c r="P71" s="955"/>
      <c r="Q71" s="956">
        <v>25</v>
      </c>
      <c r="R71" s="911"/>
      <c r="S71" s="911"/>
      <c r="T71" s="911"/>
      <c r="U71" s="911"/>
      <c r="V71" s="911">
        <v>25</v>
      </c>
      <c r="W71" s="911"/>
      <c r="X71" s="911"/>
      <c r="Y71" s="911"/>
      <c r="Z71" s="911"/>
      <c r="AA71" s="911">
        <v>0</v>
      </c>
      <c r="AB71" s="911"/>
      <c r="AC71" s="911"/>
      <c r="AD71" s="911"/>
      <c r="AE71" s="911"/>
      <c r="AF71" s="911">
        <v>0</v>
      </c>
      <c r="AG71" s="911"/>
      <c r="AH71" s="911"/>
      <c r="AI71" s="911"/>
      <c r="AJ71" s="911"/>
      <c r="AK71" s="911" t="s">
        <v>574</v>
      </c>
      <c r="AL71" s="911"/>
      <c r="AM71" s="911"/>
      <c r="AN71" s="911"/>
      <c r="AO71" s="911"/>
      <c r="AP71" s="911" t="s">
        <v>574</v>
      </c>
      <c r="AQ71" s="911"/>
      <c r="AR71" s="911"/>
      <c r="AS71" s="911"/>
      <c r="AT71" s="911"/>
      <c r="AU71" s="911" t="s">
        <v>574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579</v>
      </c>
      <c r="C72" s="954"/>
      <c r="D72" s="954"/>
      <c r="E72" s="954"/>
      <c r="F72" s="954"/>
      <c r="G72" s="954"/>
      <c r="H72" s="954"/>
      <c r="I72" s="954"/>
      <c r="J72" s="954"/>
      <c r="K72" s="954"/>
      <c r="L72" s="954"/>
      <c r="M72" s="954"/>
      <c r="N72" s="954"/>
      <c r="O72" s="954"/>
      <c r="P72" s="955"/>
      <c r="Q72" s="956">
        <v>24</v>
      </c>
      <c r="R72" s="911"/>
      <c r="S72" s="911"/>
      <c r="T72" s="911"/>
      <c r="U72" s="911"/>
      <c r="V72" s="911">
        <v>13</v>
      </c>
      <c r="W72" s="911"/>
      <c r="X72" s="911"/>
      <c r="Y72" s="911"/>
      <c r="Z72" s="911"/>
      <c r="AA72" s="911">
        <v>11</v>
      </c>
      <c r="AB72" s="911"/>
      <c r="AC72" s="911"/>
      <c r="AD72" s="911"/>
      <c r="AE72" s="911"/>
      <c r="AF72" s="911">
        <v>11</v>
      </c>
      <c r="AG72" s="911"/>
      <c r="AH72" s="911"/>
      <c r="AI72" s="911"/>
      <c r="AJ72" s="911"/>
      <c r="AK72" s="911" t="s">
        <v>585</v>
      </c>
      <c r="AL72" s="911"/>
      <c r="AM72" s="911"/>
      <c r="AN72" s="911"/>
      <c r="AO72" s="911"/>
      <c r="AP72" s="911" t="s">
        <v>586</v>
      </c>
      <c r="AQ72" s="911"/>
      <c r="AR72" s="911"/>
      <c r="AS72" s="911"/>
      <c r="AT72" s="911"/>
      <c r="AU72" s="911" t="s">
        <v>586</v>
      </c>
      <c r="AV72" s="911"/>
      <c r="AW72" s="911"/>
      <c r="AX72" s="911"/>
      <c r="AY72" s="911"/>
      <c r="AZ72" s="957" t="s">
        <v>587</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390</v>
      </c>
      <c r="B88" s="870" t="s">
        <v>420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42</v>
      </c>
      <c r="AG88" s="922"/>
      <c r="AH88" s="922"/>
      <c r="AI88" s="922"/>
      <c r="AJ88" s="922"/>
      <c r="AK88" s="919"/>
      <c r="AL88" s="919"/>
      <c r="AM88" s="919"/>
      <c r="AN88" s="919"/>
      <c r="AO88" s="919"/>
      <c r="AP88" s="922">
        <v>818</v>
      </c>
      <c r="AQ88" s="922"/>
      <c r="AR88" s="922"/>
      <c r="AS88" s="922"/>
      <c r="AT88" s="922"/>
      <c r="AU88" s="922">
        <v>403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66</v>
      </c>
      <c r="CS102" s="930"/>
      <c r="CT102" s="930"/>
      <c r="CU102" s="930"/>
      <c r="CV102" s="973"/>
      <c r="CW102" s="972">
        <v>0</v>
      </c>
      <c r="CX102" s="930"/>
      <c r="CY102" s="930"/>
      <c r="CZ102" s="930"/>
      <c r="DA102" s="973"/>
      <c r="DB102" s="972">
        <v>0</v>
      </c>
      <c r="DC102" s="930"/>
      <c r="DD102" s="930"/>
      <c r="DE102" s="930"/>
      <c r="DF102" s="973"/>
      <c r="DG102" s="972">
        <v>0</v>
      </c>
      <c r="DH102" s="930"/>
      <c r="DI102" s="930"/>
      <c r="DJ102" s="930"/>
      <c r="DK102" s="973"/>
      <c r="DL102" s="972">
        <v>0</v>
      </c>
      <c r="DM102" s="930"/>
      <c r="DN102" s="930"/>
      <c r="DO102" s="930"/>
      <c r="DP102" s="973"/>
      <c r="DQ102" s="972">
        <v>0</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429</v>
      </c>
      <c r="AB109" s="975"/>
      <c r="AC109" s="975"/>
      <c r="AD109" s="975"/>
      <c r="AE109" s="976"/>
      <c r="AF109" s="974" t="s">
        <v>309</v>
      </c>
      <c r="AG109" s="975"/>
      <c r="AH109" s="975"/>
      <c r="AI109" s="975"/>
      <c r="AJ109" s="976"/>
      <c r="AK109" s="974" t="s">
        <v>308</v>
      </c>
      <c r="AL109" s="975"/>
      <c r="AM109" s="975"/>
      <c r="AN109" s="975"/>
      <c r="AO109" s="976"/>
      <c r="AP109" s="974" t="s">
        <v>430</v>
      </c>
      <c r="AQ109" s="975"/>
      <c r="AR109" s="975"/>
      <c r="AS109" s="975"/>
      <c r="AT109" s="977"/>
      <c r="AU109" s="994" t="s">
        <v>428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429</v>
      </c>
      <c r="BR109" s="975"/>
      <c r="BS109" s="975"/>
      <c r="BT109" s="975"/>
      <c r="BU109" s="976"/>
      <c r="BV109" s="974" t="s">
        <v>309</v>
      </c>
      <c r="BW109" s="975"/>
      <c r="BX109" s="975"/>
      <c r="BY109" s="975"/>
      <c r="BZ109" s="976"/>
      <c r="CA109" s="974" t="s">
        <v>308</v>
      </c>
      <c r="CB109" s="975"/>
      <c r="CC109" s="975"/>
      <c r="CD109" s="975"/>
      <c r="CE109" s="976"/>
      <c r="CF109" s="995" t="s">
        <v>430</v>
      </c>
      <c r="CG109" s="995"/>
      <c r="CH109" s="995"/>
      <c r="CI109" s="995"/>
      <c r="CJ109" s="995"/>
      <c r="CK109" s="974" t="s">
        <v>431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429</v>
      </c>
      <c r="DH109" s="975"/>
      <c r="DI109" s="975"/>
      <c r="DJ109" s="975"/>
      <c r="DK109" s="976"/>
      <c r="DL109" s="974" t="s">
        <v>309</v>
      </c>
      <c r="DM109" s="975"/>
      <c r="DN109" s="975"/>
      <c r="DO109" s="975"/>
      <c r="DP109" s="976"/>
      <c r="DQ109" s="974" t="s">
        <v>308</v>
      </c>
      <c r="DR109" s="975"/>
      <c r="DS109" s="975"/>
      <c r="DT109" s="975"/>
      <c r="DU109" s="976"/>
      <c r="DV109" s="974" t="s">
        <v>430</v>
      </c>
      <c r="DW109" s="975"/>
      <c r="DX109" s="975"/>
      <c r="DY109" s="975"/>
      <c r="DZ109" s="977"/>
    </row>
    <row r="110" spans="1:131" s="246" customFormat="1" ht="26.25" customHeight="1" x14ac:dyDescent="0.15">
      <c r="A110" s="978" t="s">
        <v>432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1311000</v>
      </c>
      <c r="AB110" s="982"/>
      <c r="AC110" s="982"/>
      <c r="AD110" s="982"/>
      <c r="AE110" s="983"/>
      <c r="AF110" s="984">
        <v>1349190</v>
      </c>
      <c r="AG110" s="982"/>
      <c r="AH110" s="982"/>
      <c r="AI110" s="982"/>
      <c r="AJ110" s="983"/>
      <c r="AK110" s="984">
        <v>1443453</v>
      </c>
      <c r="AL110" s="982"/>
      <c r="AM110" s="982"/>
      <c r="AN110" s="982"/>
      <c r="AO110" s="983"/>
      <c r="AP110" s="985">
        <v>27.9</v>
      </c>
      <c r="AQ110" s="986"/>
      <c r="AR110" s="986"/>
      <c r="AS110" s="986"/>
      <c r="AT110" s="987"/>
      <c r="AU110" s="988" t="s">
        <v>73</v>
      </c>
      <c r="AV110" s="989"/>
      <c r="AW110" s="989"/>
      <c r="AX110" s="989"/>
      <c r="AY110" s="989"/>
      <c r="AZ110" s="1030" t="s">
        <v>433</v>
      </c>
      <c r="BA110" s="979"/>
      <c r="BB110" s="979"/>
      <c r="BC110" s="979"/>
      <c r="BD110" s="979"/>
      <c r="BE110" s="979"/>
      <c r="BF110" s="979"/>
      <c r="BG110" s="979"/>
      <c r="BH110" s="979"/>
      <c r="BI110" s="979"/>
      <c r="BJ110" s="979"/>
      <c r="BK110" s="979"/>
      <c r="BL110" s="979"/>
      <c r="BM110" s="979"/>
      <c r="BN110" s="979"/>
      <c r="BO110" s="979"/>
      <c r="BP110" s="980"/>
      <c r="BQ110" s="1016">
        <v>13417130</v>
      </c>
      <c r="BR110" s="1017"/>
      <c r="BS110" s="1017"/>
      <c r="BT110" s="1017"/>
      <c r="BU110" s="1017"/>
      <c r="BV110" s="1017">
        <v>14238830</v>
      </c>
      <c r="BW110" s="1017"/>
      <c r="BX110" s="1017"/>
      <c r="BY110" s="1017"/>
      <c r="BZ110" s="1017"/>
      <c r="CA110" s="1017">
        <v>14985402</v>
      </c>
      <c r="CB110" s="1017"/>
      <c r="CC110" s="1017"/>
      <c r="CD110" s="1017"/>
      <c r="CE110" s="1017"/>
      <c r="CF110" s="1031">
        <v>290.10000000000002</v>
      </c>
      <c r="CG110" s="1032"/>
      <c r="CH110" s="1032"/>
      <c r="CI110" s="1032"/>
      <c r="CJ110" s="1032"/>
      <c r="CK110" s="1033" t="s">
        <v>434</v>
      </c>
      <c r="CL110" s="1034"/>
      <c r="CM110" s="1013" t="s">
        <v>435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138</v>
      </c>
      <c r="DH110" s="1017"/>
      <c r="DI110" s="1017"/>
      <c r="DJ110" s="1017"/>
      <c r="DK110" s="1017"/>
      <c r="DL110" s="1017" t="s">
        <v>138</v>
      </c>
      <c r="DM110" s="1017"/>
      <c r="DN110" s="1017"/>
      <c r="DO110" s="1017"/>
      <c r="DP110" s="1017"/>
      <c r="DQ110" s="1017" t="s">
        <v>138</v>
      </c>
      <c r="DR110" s="1017"/>
      <c r="DS110" s="1017"/>
      <c r="DT110" s="1017"/>
      <c r="DU110" s="1017"/>
      <c r="DV110" s="1018" t="s">
        <v>138</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138</v>
      </c>
      <c r="AB111" s="1024"/>
      <c r="AC111" s="1024"/>
      <c r="AD111" s="1024"/>
      <c r="AE111" s="1025"/>
      <c r="AF111" s="1026" t="s">
        <v>138</v>
      </c>
      <c r="AG111" s="1024"/>
      <c r="AH111" s="1024"/>
      <c r="AI111" s="1024"/>
      <c r="AJ111" s="1025"/>
      <c r="AK111" s="1026" t="s">
        <v>138</v>
      </c>
      <c r="AL111" s="1024"/>
      <c r="AM111" s="1024"/>
      <c r="AN111" s="1024"/>
      <c r="AO111" s="1025"/>
      <c r="AP111" s="1027" t="s">
        <v>138</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v>55072</v>
      </c>
      <c r="BR111" s="1010"/>
      <c r="BS111" s="1010"/>
      <c r="BT111" s="1010"/>
      <c r="BU111" s="1010"/>
      <c r="BV111" s="1010">
        <v>174429</v>
      </c>
      <c r="BW111" s="1010"/>
      <c r="BX111" s="1010"/>
      <c r="BY111" s="1010"/>
      <c r="BZ111" s="1010"/>
      <c r="CA111" s="1010">
        <v>162203</v>
      </c>
      <c r="CB111" s="1010"/>
      <c r="CC111" s="1010"/>
      <c r="CD111" s="1010"/>
      <c r="CE111" s="1010"/>
      <c r="CF111" s="1004">
        <v>3.1</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138</v>
      </c>
      <c r="DH111" s="1010"/>
      <c r="DI111" s="1010"/>
      <c r="DJ111" s="1010"/>
      <c r="DK111" s="1010"/>
      <c r="DL111" s="1010" t="s">
        <v>138</v>
      </c>
      <c r="DM111" s="1010"/>
      <c r="DN111" s="1010"/>
      <c r="DO111" s="1010"/>
      <c r="DP111" s="1010"/>
      <c r="DQ111" s="1010" t="s">
        <v>138</v>
      </c>
      <c r="DR111" s="1010"/>
      <c r="DS111" s="1010"/>
      <c r="DT111" s="1010"/>
      <c r="DU111" s="1010"/>
      <c r="DV111" s="1011" t="s">
        <v>138</v>
      </c>
      <c r="DW111" s="1011"/>
      <c r="DX111" s="1011"/>
      <c r="DY111" s="1011"/>
      <c r="DZ111" s="1012"/>
    </row>
    <row r="112" spans="1:131" s="246"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138</v>
      </c>
      <c r="AB112" s="1049"/>
      <c r="AC112" s="1049"/>
      <c r="AD112" s="1049"/>
      <c r="AE112" s="1050"/>
      <c r="AF112" s="1051" t="s">
        <v>138</v>
      </c>
      <c r="AG112" s="1049"/>
      <c r="AH112" s="1049"/>
      <c r="AI112" s="1049"/>
      <c r="AJ112" s="1050"/>
      <c r="AK112" s="1051" t="s">
        <v>138</v>
      </c>
      <c r="AL112" s="1049"/>
      <c r="AM112" s="1049"/>
      <c r="AN112" s="1049"/>
      <c r="AO112" s="1050"/>
      <c r="AP112" s="1052" t="s">
        <v>138</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3984581</v>
      </c>
      <c r="BR112" s="1010"/>
      <c r="BS112" s="1010"/>
      <c r="BT112" s="1010"/>
      <c r="BU112" s="1010"/>
      <c r="BV112" s="1010">
        <v>3671349</v>
      </c>
      <c r="BW112" s="1010"/>
      <c r="BX112" s="1010"/>
      <c r="BY112" s="1010"/>
      <c r="BZ112" s="1010"/>
      <c r="CA112" s="1010">
        <v>3108093</v>
      </c>
      <c r="CB112" s="1010"/>
      <c r="CC112" s="1010"/>
      <c r="CD112" s="1010"/>
      <c r="CE112" s="1010"/>
      <c r="CF112" s="1004">
        <v>60.2</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138</v>
      </c>
      <c r="DH112" s="1010"/>
      <c r="DI112" s="1010"/>
      <c r="DJ112" s="1010"/>
      <c r="DK112" s="1010"/>
      <c r="DL112" s="1010" t="s">
        <v>138</v>
      </c>
      <c r="DM112" s="1010"/>
      <c r="DN112" s="1010"/>
      <c r="DO112" s="1010"/>
      <c r="DP112" s="1010"/>
      <c r="DQ112" s="1010" t="s">
        <v>138</v>
      </c>
      <c r="DR112" s="1010"/>
      <c r="DS112" s="1010"/>
      <c r="DT112" s="1010"/>
      <c r="DU112" s="1010"/>
      <c r="DV112" s="1011" t="s">
        <v>138</v>
      </c>
      <c r="DW112" s="1011"/>
      <c r="DX112" s="1011"/>
      <c r="DY112" s="1011"/>
      <c r="DZ112" s="1012"/>
    </row>
    <row r="113" spans="1:130" s="246" customFormat="1" ht="26.25" customHeight="1" x14ac:dyDescent="0.15">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437338</v>
      </c>
      <c r="AB113" s="1024"/>
      <c r="AC113" s="1024"/>
      <c r="AD113" s="1024"/>
      <c r="AE113" s="1025"/>
      <c r="AF113" s="1026">
        <v>436404</v>
      </c>
      <c r="AG113" s="1024"/>
      <c r="AH113" s="1024"/>
      <c r="AI113" s="1024"/>
      <c r="AJ113" s="1025"/>
      <c r="AK113" s="1026">
        <v>396749</v>
      </c>
      <c r="AL113" s="1024"/>
      <c r="AM113" s="1024"/>
      <c r="AN113" s="1024"/>
      <c r="AO113" s="1025"/>
      <c r="AP113" s="1027">
        <v>7.7</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v>199268</v>
      </c>
      <c r="BR113" s="1010"/>
      <c r="BS113" s="1010"/>
      <c r="BT113" s="1010"/>
      <c r="BU113" s="1010"/>
      <c r="BV113" s="1010">
        <v>294073</v>
      </c>
      <c r="BW113" s="1010"/>
      <c r="BX113" s="1010"/>
      <c r="BY113" s="1010"/>
      <c r="BZ113" s="1010"/>
      <c r="CA113" s="1010">
        <v>402612</v>
      </c>
      <c r="CB113" s="1010"/>
      <c r="CC113" s="1010"/>
      <c r="CD113" s="1010"/>
      <c r="CE113" s="1010"/>
      <c r="CF113" s="1004">
        <v>7.8</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138</v>
      </c>
      <c r="DH113" s="1049"/>
      <c r="DI113" s="1049"/>
      <c r="DJ113" s="1049"/>
      <c r="DK113" s="1050"/>
      <c r="DL113" s="1051" t="s">
        <v>138</v>
      </c>
      <c r="DM113" s="1049"/>
      <c r="DN113" s="1049"/>
      <c r="DO113" s="1049"/>
      <c r="DP113" s="1050"/>
      <c r="DQ113" s="1051" t="s">
        <v>138</v>
      </c>
      <c r="DR113" s="1049"/>
      <c r="DS113" s="1049"/>
      <c r="DT113" s="1049"/>
      <c r="DU113" s="1050"/>
      <c r="DV113" s="1052" t="s">
        <v>446</v>
      </c>
      <c r="DW113" s="1053"/>
      <c r="DX113" s="1053"/>
      <c r="DY113" s="1053"/>
      <c r="DZ113" s="1054"/>
    </row>
    <row r="114" spans="1:130" s="246" customFormat="1" ht="26.25" customHeight="1" x14ac:dyDescent="0.15">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39797</v>
      </c>
      <c r="AB114" s="1049"/>
      <c r="AC114" s="1049"/>
      <c r="AD114" s="1049"/>
      <c r="AE114" s="1050"/>
      <c r="AF114" s="1051">
        <v>27957</v>
      </c>
      <c r="AG114" s="1049"/>
      <c r="AH114" s="1049"/>
      <c r="AI114" s="1049"/>
      <c r="AJ114" s="1050"/>
      <c r="AK114" s="1051">
        <v>28183</v>
      </c>
      <c r="AL114" s="1049"/>
      <c r="AM114" s="1049"/>
      <c r="AN114" s="1049"/>
      <c r="AO114" s="1050"/>
      <c r="AP114" s="1052">
        <v>0.5</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970410</v>
      </c>
      <c r="BR114" s="1010"/>
      <c r="BS114" s="1010"/>
      <c r="BT114" s="1010"/>
      <c r="BU114" s="1010"/>
      <c r="BV114" s="1010">
        <v>946677</v>
      </c>
      <c r="BW114" s="1010"/>
      <c r="BX114" s="1010"/>
      <c r="BY114" s="1010"/>
      <c r="BZ114" s="1010"/>
      <c r="CA114" s="1010">
        <v>766975</v>
      </c>
      <c r="CB114" s="1010"/>
      <c r="CC114" s="1010"/>
      <c r="CD114" s="1010"/>
      <c r="CE114" s="1010"/>
      <c r="CF114" s="1004">
        <v>14.8</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v>10747</v>
      </c>
      <c r="DH114" s="1049"/>
      <c r="DI114" s="1049"/>
      <c r="DJ114" s="1049"/>
      <c r="DK114" s="1050"/>
      <c r="DL114" s="1051">
        <v>4969</v>
      </c>
      <c r="DM114" s="1049"/>
      <c r="DN114" s="1049"/>
      <c r="DO114" s="1049"/>
      <c r="DP114" s="1050"/>
      <c r="DQ114" s="1051">
        <v>1608</v>
      </c>
      <c r="DR114" s="1049"/>
      <c r="DS114" s="1049"/>
      <c r="DT114" s="1049"/>
      <c r="DU114" s="1050"/>
      <c r="DV114" s="1052">
        <v>0</v>
      </c>
      <c r="DW114" s="1053"/>
      <c r="DX114" s="1053"/>
      <c r="DY114" s="1053"/>
      <c r="DZ114" s="1054"/>
    </row>
    <row r="115" spans="1:130" s="246" customFormat="1" ht="26.25" customHeight="1" x14ac:dyDescent="0.15">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50116</v>
      </c>
      <c r="AB115" s="1024"/>
      <c r="AC115" s="1024"/>
      <c r="AD115" s="1024"/>
      <c r="AE115" s="1025"/>
      <c r="AF115" s="1026">
        <v>51314</v>
      </c>
      <c r="AG115" s="1024"/>
      <c r="AH115" s="1024"/>
      <c r="AI115" s="1024"/>
      <c r="AJ115" s="1025"/>
      <c r="AK115" s="1026">
        <v>56567</v>
      </c>
      <c r="AL115" s="1024"/>
      <c r="AM115" s="1024"/>
      <c r="AN115" s="1024"/>
      <c r="AO115" s="1025"/>
      <c r="AP115" s="1027">
        <v>1.1000000000000001</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v>13000</v>
      </c>
      <c r="BR115" s="1010"/>
      <c r="BS115" s="1010"/>
      <c r="BT115" s="1010"/>
      <c r="BU115" s="1010"/>
      <c r="BV115" s="1010" t="s">
        <v>138</v>
      </c>
      <c r="BW115" s="1010"/>
      <c r="BX115" s="1010"/>
      <c r="BY115" s="1010"/>
      <c r="BZ115" s="1010"/>
      <c r="CA115" s="1010" t="s">
        <v>138</v>
      </c>
      <c r="CB115" s="1010"/>
      <c r="CC115" s="1010"/>
      <c r="CD115" s="1010"/>
      <c r="CE115" s="1010"/>
      <c r="CF115" s="1004" t="s">
        <v>138</v>
      </c>
      <c r="CG115" s="1005"/>
      <c r="CH115" s="1005"/>
      <c r="CI115" s="1005"/>
      <c r="CJ115" s="1005"/>
      <c r="CK115" s="1035"/>
      <c r="CL115" s="1036"/>
      <c r="CM115" s="1039" t="s">
        <v>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138</v>
      </c>
      <c r="DH115" s="1049"/>
      <c r="DI115" s="1049"/>
      <c r="DJ115" s="1049"/>
      <c r="DK115" s="1050"/>
      <c r="DL115" s="1051" t="s">
        <v>138</v>
      </c>
      <c r="DM115" s="1049"/>
      <c r="DN115" s="1049"/>
      <c r="DO115" s="1049"/>
      <c r="DP115" s="1050"/>
      <c r="DQ115" s="1051" t="s">
        <v>138</v>
      </c>
      <c r="DR115" s="1049"/>
      <c r="DS115" s="1049"/>
      <c r="DT115" s="1049"/>
      <c r="DU115" s="1050"/>
      <c r="DV115" s="1052" t="s">
        <v>138</v>
      </c>
      <c r="DW115" s="1053"/>
      <c r="DX115" s="1053"/>
      <c r="DY115" s="1053"/>
      <c r="DZ115" s="1054"/>
    </row>
    <row r="116" spans="1:130" s="246" customFormat="1" ht="26.25" customHeight="1" x14ac:dyDescent="0.15">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799</v>
      </c>
      <c r="AB116" s="1049"/>
      <c r="AC116" s="1049"/>
      <c r="AD116" s="1049"/>
      <c r="AE116" s="1050"/>
      <c r="AF116" s="1051">
        <v>3158</v>
      </c>
      <c r="AG116" s="1049"/>
      <c r="AH116" s="1049"/>
      <c r="AI116" s="1049"/>
      <c r="AJ116" s="1050"/>
      <c r="AK116" s="1051">
        <v>840</v>
      </c>
      <c r="AL116" s="1049"/>
      <c r="AM116" s="1049"/>
      <c r="AN116" s="1049"/>
      <c r="AO116" s="1050"/>
      <c r="AP116" s="1052">
        <v>0</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138</v>
      </c>
      <c r="BR116" s="1010"/>
      <c r="BS116" s="1010"/>
      <c r="BT116" s="1010"/>
      <c r="BU116" s="1010"/>
      <c r="BV116" s="1010" t="s">
        <v>138</v>
      </c>
      <c r="BW116" s="1010"/>
      <c r="BX116" s="1010"/>
      <c r="BY116" s="1010"/>
      <c r="BZ116" s="1010"/>
      <c r="CA116" s="1010" t="s">
        <v>138</v>
      </c>
      <c r="CB116" s="1010"/>
      <c r="CC116" s="1010"/>
      <c r="CD116" s="1010"/>
      <c r="CE116" s="1010"/>
      <c r="CF116" s="1004" t="s">
        <v>138</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44325</v>
      </c>
      <c r="DH116" s="1049"/>
      <c r="DI116" s="1049"/>
      <c r="DJ116" s="1049"/>
      <c r="DK116" s="1050"/>
      <c r="DL116" s="1051">
        <v>169460</v>
      </c>
      <c r="DM116" s="1049"/>
      <c r="DN116" s="1049"/>
      <c r="DO116" s="1049"/>
      <c r="DP116" s="1050"/>
      <c r="DQ116" s="1051">
        <v>160595</v>
      </c>
      <c r="DR116" s="1049"/>
      <c r="DS116" s="1049"/>
      <c r="DT116" s="1049"/>
      <c r="DU116" s="1050"/>
      <c r="DV116" s="1052">
        <v>3.1</v>
      </c>
      <c r="DW116" s="1053"/>
      <c r="DX116" s="1053"/>
      <c r="DY116" s="1053"/>
      <c r="DZ116" s="1054"/>
    </row>
    <row r="117" spans="1:130" s="246" customFormat="1" ht="26.25" customHeight="1" x14ac:dyDescent="0.15">
      <c r="A117" s="994" t="s">
        <v>190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1839050</v>
      </c>
      <c r="AB117" s="1067"/>
      <c r="AC117" s="1067"/>
      <c r="AD117" s="1067"/>
      <c r="AE117" s="1068"/>
      <c r="AF117" s="1069">
        <v>1868023</v>
      </c>
      <c r="AG117" s="1067"/>
      <c r="AH117" s="1067"/>
      <c r="AI117" s="1067"/>
      <c r="AJ117" s="1068"/>
      <c r="AK117" s="1069">
        <v>1925792</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138</v>
      </c>
      <c r="BR117" s="1010"/>
      <c r="BS117" s="1010"/>
      <c r="BT117" s="1010"/>
      <c r="BU117" s="1010"/>
      <c r="BV117" s="1010" t="s">
        <v>138</v>
      </c>
      <c r="BW117" s="1010"/>
      <c r="BX117" s="1010"/>
      <c r="BY117" s="1010"/>
      <c r="BZ117" s="1010"/>
      <c r="CA117" s="1010" t="s">
        <v>138</v>
      </c>
      <c r="CB117" s="1010"/>
      <c r="CC117" s="1010"/>
      <c r="CD117" s="1010"/>
      <c r="CE117" s="1010"/>
      <c r="CF117" s="1004" t="s">
        <v>446</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138</v>
      </c>
      <c r="DH117" s="1049"/>
      <c r="DI117" s="1049"/>
      <c r="DJ117" s="1049"/>
      <c r="DK117" s="1050"/>
      <c r="DL117" s="1051" t="s">
        <v>138</v>
      </c>
      <c r="DM117" s="1049"/>
      <c r="DN117" s="1049"/>
      <c r="DO117" s="1049"/>
      <c r="DP117" s="1050"/>
      <c r="DQ117" s="1051" t="s">
        <v>138</v>
      </c>
      <c r="DR117" s="1049"/>
      <c r="DS117" s="1049"/>
      <c r="DT117" s="1049"/>
      <c r="DU117" s="1050"/>
      <c r="DV117" s="1052" t="s">
        <v>459</v>
      </c>
      <c r="DW117" s="1053"/>
      <c r="DX117" s="1053"/>
      <c r="DY117" s="1053"/>
      <c r="DZ117" s="1054"/>
    </row>
    <row r="118" spans="1:130" s="246" customFormat="1" ht="26.25" customHeight="1" x14ac:dyDescent="0.15">
      <c r="A118" s="994" t="s">
        <v>431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429</v>
      </c>
      <c r="AB118" s="975"/>
      <c r="AC118" s="975"/>
      <c r="AD118" s="975"/>
      <c r="AE118" s="976"/>
      <c r="AF118" s="974" t="s">
        <v>309</v>
      </c>
      <c r="AG118" s="975"/>
      <c r="AH118" s="975"/>
      <c r="AI118" s="975"/>
      <c r="AJ118" s="976"/>
      <c r="AK118" s="974" t="s">
        <v>308</v>
      </c>
      <c r="AL118" s="975"/>
      <c r="AM118" s="975"/>
      <c r="AN118" s="975"/>
      <c r="AO118" s="976"/>
      <c r="AP118" s="1061" t="s">
        <v>430</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138</v>
      </c>
      <c r="BR118" s="1088"/>
      <c r="BS118" s="1088"/>
      <c r="BT118" s="1088"/>
      <c r="BU118" s="1088"/>
      <c r="BV118" s="1088" t="s">
        <v>138</v>
      </c>
      <c r="BW118" s="1088"/>
      <c r="BX118" s="1088"/>
      <c r="BY118" s="1088"/>
      <c r="BZ118" s="1088"/>
      <c r="CA118" s="1088" t="s">
        <v>138</v>
      </c>
      <c r="CB118" s="1088"/>
      <c r="CC118" s="1088"/>
      <c r="CD118" s="1088"/>
      <c r="CE118" s="1088"/>
      <c r="CF118" s="1004" t="s">
        <v>138</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138</v>
      </c>
      <c r="DH118" s="1049"/>
      <c r="DI118" s="1049"/>
      <c r="DJ118" s="1049"/>
      <c r="DK118" s="1050"/>
      <c r="DL118" s="1051" t="s">
        <v>138</v>
      </c>
      <c r="DM118" s="1049"/>
      <c r="DN118" s="1049"/>
      <c r="DO118" s="1049"/>
      <c r="DP118" s="1050"/>
      <c r="DQ118" s="1051" t="s">
        <v>138</v>
      </c>
      <c r="DR118" s="1049"/>
      <c r="DS118" s="1049"/>
      <c r="DT118" s="1049"/>
      <c r="DU118" s="1050"/>
      <c r="DV118" s="1052" t="s">
        <v>138</v>
      </c>
      <c r="DW118" s="1053"/>
      <c r="DX118" s="1053"/>
      <c r="DY118" s="1053"/>
      <c r="DZ118" s="1054"/>
    </row>
    <row r="119" spans="1:130" s="246" customFormat="1" ht="26.25" customHeight="1" x14ac:dyDescent="0.15">
      <c r="A119" s="1148" t="s">
        <v>434</v>
      </c>
      <c r="B119" s="1034"/>
      <c r="C119" s="1013" t="s">
        <v>435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138</v>
      </c>
      <c r="AB119" s="982"/>
      <c r="AC119" s="982"/>
      <c r="AD119" s="982"/>
      <c r="AE119" s="983"/>
      <c r="AF119" s="984" t="s">
        <v>138</v>
      </c>
      <c r="AG119" s="982"/>
      <c r="AH119" s="982"/>
      <c r="AI119" s="982"/>
      <c r="AJ119" s="983"/>
      <c r="AK119" s="984" t="s">
        <v>138</v>
      </c>
      <c r="AL119" s="982"/>
      <c r="AM119" s="982"/>
      <c r="AN119" s="982"/>
      <c r="AO119" s="983"/>
      <c r="AP119" s="985" t="s">
        <v>138</v>
      </c>
      <c r="AQ119" s="986"/>
      <c r="AR119" s="986"/>
      <c r="AS119" s="986"/>
      <c r="AT119" s="987"/>
      <c r="AU119" s="992"/>
      <c r="AV119" s="993"/>
      <c r="AW119" s="993"/>
      <c r="AX119" s="993"/>
      <c r="AY119" s="993"/>
      <c r="AZ119" s="277" t="s">
        <v>190</v>
      </c>
      <c r="BA119" s="277"/>
      <c r="BB119" s="277"/>
      <c r="BC119" s="277"/>
      <c r="BD119" s="277"/>
      <c r="BE119" s="277"/>
      <c r="BF119" s="277"/>
      <c r="BG119" s="277"/>
      <c r="BH119" s="277"/>
      <c r="BI119" s="277"/>
      <c r="BJ119" s="277"/>
      <c r="BK119" s="277"/>
      <c r="BL119" s="277"/>
      <c r="BM119" s="277"/>
      <c r="BN119" s="277"/>
      <c r="BO119" s="1065" t="s">
        <v>462</v>
      </c>
      <c r="BP119" s="1096"/>
      <c r="BQ119" s="1087">
        <v>18639461</v>
      </c>
      <c r="BR119" s="1088"/>
      <c r="BS119" s="1088"/>
      <c r="BT119" s="1088"/>
      <c r="BU119" s="1088"/>
      <c r="BV119" s="1088">
        <v>19325358</v>
      </c>
      <c r="BW119" s="1088"/>
      <c r="BX119" s="1088"/>
      <c r="BY119" s="1088"/>
      <c r="BZ119" s="1088"/>
      <c r="CA119" s="1088">
        <v>19425285</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138</v>
      </c>
      <c r="DH119" s="1074"/>
      <c r="DI119" s="1074"/>
      <c r="DJ119" s="1074"/>
      <c r="DK119" s="1075"/>
      <c r="DL119" s="1073" t="s">
        <v>138</v>
      </c>
      <c r="DM119" s="1074"/>
      <c r="DN119" s="1074"/>
      <c r="DO119" s="1074"/>
      <c r="DP119" s="1075"/>
      <c r="DQ119" s="1073" t="s">
        <v>138</v>
      </c>
      <c r="DR119" s="1074"/>
      <c r="DS119" s="1074"/>
      <c r="DT119" s="1074"/>
      <c r="DU119" s="1075"/>
      <c r="DV119" s="1076" t="s">
        <v>138</v>
      </c>
      <c r="DW119" s="1077"/>
      <c r="DX119" s="1077"/>
      <c r="DY119" s="1077"/>
      <c r="DZ119" s="1078"/>
    </row>
    <row r="120" spans="1:130" s="246" customFormat="1" ht="26.25" customHeight="1" x14ac:dyDescent="0.15">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138</v>
      </c>
      <c r="AB120" s="1049"/>
      <c r="AC120" s="1049"/>
      <c r="AD120" s="1049"/>
      <c r="AE120" s="1050"/>
      <c r="AF120" s="1051" t="s">
        <v>446</v>
      </c>
      <c r="AG120" s="1049"/>
      <c r="AH120" s="1049"/>
      <c r="AI120" s="1049"/>
      <c r="AJ120" s="1050"/>
      <c r="AK120" s="1051" t="s">
        <v>138</v>
      </c>
      <c r="AL120" s="1049"/>
      <c r="AM120" s="1049"/>
      <c r="AN120" s="1049"/>
      <c r="AO120" s="1050"/>
      <c r="AP120" s="1052" t="s">
        <v>138</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2233628</v>
      </c>
      <c r="BR120" s="1017"/>
      <c r="BS120" s="1017"/>
      <c r="BT120" s="1017"/>
      <c r="BU120" s="1017"/>
      <c r="BV120" s="1017">
        <v>1946076</v>
      </c>
      <c r="BW120" s="1017"/>
      <c r="BX120" s="1017"/>
      <c r="BY120" s="1017"/>
      <c r="BZ120" s="1017"/>
      <c r="CA120" s="1017">
        <v>1656768</v>
      </c>
      <c r="CB120" s="1017"/>
      <c r="CC120" s="1017"/>
      <c r="CD120" s="1017"/>
      <c r="CE120" s="1017"/>
      <c r="CF120" s="1031">
        <v>32.1</v>
      </c>
      <c r="CG120" s="1032"/>
      <c r="CH120" s="1032"/>
      <c r="CI120" s="1032"/>
      <c r="CJ120" s="1032"/>
      <c r="CK120" s="1097" t="s">
        <v>466</v>
      </c>
      <c r="CL120" s="1098"/>
      <c r="CM120" s="1098"/>
      <c r="CN120" s="1098"/>
      <c r="CO120" s="1099"/>
      <c r="CP120" s="1105" t="s">
        <v>412</v>
      </c>
      <c r="CQ120" s="1106"/>
      <c r="CR120" s="1106"/>
      <c r="CS120" s="1106"/>
      <c r="CT120" s="1106"/>
      <c r="CU120" s="1106"/>
      <c r="CV120" s="1106"/>
      <c r="CW120" s="1106"/>
      <c r="CX120" s="1106"/>
      <c r="CY120" s="1106"/>
      <c r="CZ120" s="1106"/>
      <c r="DA120" s="1106"/>
      <c r="DB120" s="1106"/>
      <c r="DC120" s="1106"/>
      <c r="DD120" s="1106"/>
      <c r="DE120" s="1106"/>
      <c r="DF120" s="1107"/>
      <c r="DG120" s="1016">
        <v>2155704</v>
      </c>
      <c r="DH120" s="1017"/>
      <c r="DI120" s="1017"/>
      <c r="DJ120" s="1017"/>
      <c r="DK120" s="1017"/>
      <c r="DL120" s="1017">
        <v>1939122</v>
      </c>
      <c r="DM120" s="1017"/>
      <c r="DN120" s="1017"/>
      <c r="DO120" s="1017"/>
      <c r="DP120" s="1017"/>
      <c r="DQ120" s="1017">
        <v>1783963</v>
      </c>
      <c r="DR120" s="1017"/>
      <c r="DS120" s="1017"/>
      <c r="DT120" s="1017"/>
      <c r="DU120" s="1017"/>
      <c r="DV120" s="1018">
        <v>34.5</v>
      </c>
      <c r="DW120" s="1018"/>
      <c r="DX120" s="1018"/>
      <c r="DY120" s="1018"/>
      <c r="DZ120" s="1019"/>
    </row>
    <row r="121" spans="1:130" s="246" customFormat="1" ht="26.25" customHeight="1" x14ac:dyDescent="0.15">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446</v>
      </c>
      <c r="AB121" s="1049"/>
      <c r="AC121" s="1049"/>
      <c r="AD121" s="1049"/>
      <c r="AE121" s="1050"/>
      <c r="AF121" s="1051" t="s">
        <v>138</v>
      </c>
      <c r="AG121" s="1049"/>
      <c r="AH121" s="1049"/>
      <c r="AI121" s="1049"/>
      <c r="AJ121" s="1050"/>
      <c r="AK121" s="1051" t="s">
        <v>138</v>
      </c>
      <c r="AL121" s="1049"/>
      <c r="AM121" s="1049"/>
      <c r="AN121" s="1049"/>
      <c r="AO121" s="1050"/>
      <c r="AP121" s="1052" t="s">
        <v>138</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v>1783715</v>
      </c>
      <c r="BR121" s="1010"/>
      <c r="BS121" s="1010"/>
      <c r="BT121" s="1010"/>
      <c r="BU121" s="1010"/>
      <c r="BV121" s="1010">
        <v>1623666</v>
      </c>
      <c r="BW121" s="1010"/>
      <c r="BX121" s="1010"/>
      <c r="BY121" s="1010"/>
      <c r="BZ121" s="1010"/>
      <c r="CA121" s="1010">
        <v>1465579</v>
      </c>
      <c r="CB121" s="1010"/>
      <c r="CC121" s="1010"/>
      <c r="CD121" s="1010"/>
      <c r="CE121" s="1010"/>
      <c r="CF121" s="1004">
        <v>28.4</v>
      </c>
      <c r="CG121" s="1005"/>
      <c r="CH121" s="1005"/>
      <c r="CI121" s="1005"/>
      <c r="CJ121" s="1005"/>
      <c r="CK121" s="1100"/>
      <c r="CL121" s="1101"/>
      <c r="CM121" s="1101"/>
      <c r="CN121" s="1101"/>
      <c r="CO121" s="1102"/>
      <c r="CP121" s="1110" t="s">
        <v>408</v>
      </c>
      <c r="CQ121" s="1111"/>
      <c r="CR121" s="1111"/>
      <c r="CS121" s="1111"/>
      <c r="CT121" s="1111"/>
      <c r="CU121" s="1111"/>
      <c r="CV121" s="1111"/>
      <c r="CW121" s="1111"/>
      <c r="CX121" s="1111"/>
      <c r="CY121" s="1111"/>
      <c r="CZ121" s="1111"/>
      <c r="DA121" s="1111"/>
      <c r="DB121" s="1111"/>
      <c r="DC121" s="1111"/>
      <c r="DD121" s="1111"/>
      <c r="DE121" s="1111"/>
      <c r="DF121" s="1112"/>
      <c r="DG121" s="1009">
        <v>1349795</v>
      </c>
      <c r="DH121" s="1010"/>
      <c r="DI121" s="1010"/>
      <c r="DJ121" s="1010"/>
      <c r="DK121" s="1010"/>
      <c r="DL121" s="1010">
        <v>1180203</v>
      </c>
      <c r="DM121" s="1010"/>
      <c r="DN121" s="1010"/>
      <c r="DO121" s="1010"/>
      <c r="DP121" s="1010"/>
      <c r="DQ121" s="1010">
        <v>834746</v>
      </c>
      <c r="DR121" s="1010"/>
      <c r="DS121" s="1010"/>
      <c r="DT121" s="1010"/>
      <c r="DU121" s="1010"/>
      <c r="DV121" s="1011">
        <v>16.2</v>
      </c>
      <c r="DW121" s="1011"/>
      <c r="DX121" s="1011"/>
      <c r="DY121" s="1011"/>
      <c r="DZ121" s="1012"/>
    </row>
    <row r="122" spans="1:130" s="246" customFormat="1" ht="26.25" customHeight="1" x14ac:dyDescent="0.15">
      <c r="A122" s="1149"/>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v>8638</v>
      </c>
      <c r="AB122" s="1049"/>
      <c r="AC122" s="1049"/>
      <c r="AD122" s="1049"/>
      <c r="AE122" s="1050"/>
      <c r="AF122" s="1051">
        <v>6109</v>
      </c>
      <c r="AG122" s="1049"/>
      <c r="AH122" s="1049"/>
      <c r="AI122" s="1049"/>
      <c r="AJ122" s="1050"/>
      <c r="AK122" s="1051">
        <v>3462</v>
      </c>
      <c r="AL122" s="1049"/>
      <c r="AM122" s="1049"/>
      <c r="AN122" s="1049"/>
      <c r="AO122" s="1050"/>
      <c r="AP122" s="1052">
        <v>0.1</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11328407</v>
      </c>
      <c r="BR122" s="1088"/>
      <c r="BS122" s="1088"/>
      <c r="BT122" s="1088"/>
      <c r="BU122" s="1088"/>
      <c r="BV122" s="1088">
        <v>11833849</v>
      </c>
      <c r="BW122" s="1088"/>
      <c r="BX122" s="1088"/>
      <c r="BY122" s="1088"/>
      <c r="BZ122" s="1088"/>
      <c r="CA122" s="1088">
        <v>12282321</v>
      </c>
      <c r="CB122" s="1088"/>
      <c r="CC122" s="1088"/>
      <c r="CD122" s="1088"/>
      <c r="CE122" s="1088"/>
      <c r="CF122" s="1108">
        <v>237.8</v>
      </c>
      <c r="CG122" s="1109"/>
      <c r="CH122" s="1109"/>
      <c r="CI122" s="1109"/>
      <c r="CJ122" s="1109"/>
      <c r="CK122" s="1100"/>
      <c r="CL122" s="1101"/>
      <c r="CM122" s="1101"/>
      <c r="CN122" s="1101"/>
      <c r="CO122" s="1102"/>
      <c r="CP122" s="1110" t="s">
        <v>470</v>
      </c>
      <c r="CQ122" s="1111"/>
      <c r="CR122" s="1111"/>
      <c r="CS122" s="1111"/>
      <c r="CT122" s="1111"/>
      <c r="CU122" s="1111"/>
      <c r="CV122" s="1111"/>
      <c r="CW122" s="1111"/>
      <c r="CX122" s="1111"/>
      <c r="CY122" s="1111"/>
      <c r="CZ122" s="1111"/>
      <c r="DA122" s="1111"/>
      <c r="DB122" s="1111"/>
      <c r="DC122" s="1111"/>
      <c r="DD122" s="1111"/>
      <c r="DE122" s="1111"/>
      <c r="DF122" s="1112"/>
      <c r="DG122" s="1009">
        <v>331075</v>
      </c>
      <c r="DH122" s="1010"/>
      <c r="DI122" s="1010"/>
      <c r="DJ122" s="1010"/>
      <c r="DK122" s="1010"/>
      <c r="DL122" s="1010">
        <v>429667</v>
      </c>
      <c r="DM122" s="1010"/>
      <c r="DN122" s="1010"/>
      <c r="DO122" s="1010"/>
      <c r="DP122" s="1010"/>
      <c r="DQ122" s="1010">
        <v>401392</v>
      </c>
      <c r="DR122" s="1010"/>
      <c r="DS122" s="1010"/>
      <c r="DT122" s="1010"/>
      <c r="DU122" s="1010"/>
      <c r="DV122" s="1011">
        <v>7.8</v>
      </c>
      <c r="DW122" s="1011"/>
      <c r="DX122" s="1011"/>
      <c r="DY122" s="1011"/>
      <c r="DZ122" s="1012"/>
    </row>
    <row r="123" spans="1:130" s="246" customFormat="1" ht="26.25" customHeight="1" x14ac:dyDescent="0.15">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9048</v>
      </c>
      <c r="AB123" s="1049"/>
      <c r="AC123" s="1049"/>
      <c r="AD123" s="1049"/>
      <c r="AE123" s="1050"/>
      <c r="AF123" s="1051">
        <v>15018</v>
      </c>
      <c r="AG123" s="1049"/>
      <c r="AH123" s="1049"/>
      <c r="AI123" s="1049"/>
      <c r="AJ123" s="1050"/>
      <c r="AK123" s="1051">
        <v>22987</v>
      </c>
      <c r="AL123" s="1049"/>
      <c r="AM123" s="1049"/>
      <c r="AN123" s="1049"/>
      <c r="AO123" s="1050"/>
      <c r="AP123" s="1052">
        <v>0.4</v>
      </c>
      <c r="AQ123" s="1053"/>
      <c r="AR123" s="1053"/>
      <c r="AS123" s="1053"/>
      <c r="AT123" s="1054"/>
      <c r="AU123" s="1085"/>
      <c r="AV123" s="1086"/>
      <c r="AW123" s="1086"/>
      <c r="AX123" s="1086"/>
      <c r="AY123" s="1086"/>
      <c r="AZ123" s="277" t="s">
        <v>190</v>
      </c>
      <c r="BA123" s="277"/>
      <c r="BB123" s="277"/>
      <c r="BC123" s="277"/>
      <c r="BD123" s="277"/>
      <c r="BE123" s="277"/>
      <c r="BF123" s="277"/>
      <c r="BG123" s="277"/>
      <c r="BH123" s="277"/>
      <c r="BI123" s="277"/>
      <c r="BJ123" s="277"/>
      <c r="BK123" s="277"/>
      <c r="BL123" s="277"/>
      <c r="BM123" s="277"/>
      <c r="BN123" s="277"/>
      <c r="BO123" s="1065" t="s">
        <v>471</v>
      </c>
      <c r="BP123" s="1096"/>
      <c r="BQ123" s="1155">
        <v>15345750</v>
      </c>
      <c r="BR123" s="1156"/>
      <c r="BS123" s="1156"/>
      <c r="BT123" s="1156"/>
      <c r="BU123" s="1156"/>
      <c r="BV123" s="1156">
        <v>15403591</v>
      </c>
      <c r="BW123" s="1156"/>
      <c r="BX123" s="1156"/>
      <c r="BY123" s="1156"/>
      <c r="BZ123" s="1156"/>
      <c r="CA123" s="1156">
        <v>15404668</v>
      </c>
      <c r="CB123" s="1156"/>
      <c r="CC123" s="1156"/>
      <c r="CD123" s="1156"/>
      <c r="CE123" s="1156"/>
      <c r="CF123" s="1089"/>
      <c r="CG123" s="1090"/>
      <c r="CH123" s="1090"/>
      <c r="CI123" s="1090"/>
      <c r="CJ123" s="1091"/>
      <c r="CK123" s="1100"/>
      <c r="CL123" s="1101"/>
      <c r="CM123" s="1101"/>
      <c r="CN123" s="1101"/>
      <c r="CO123" s="1102"/>
      <c r="CP123" s="1110" t="s">
        <v>410</v>
      </c>
      <c r="CQ123" s="1111"/>
      <c r="CR123" s="1111"/>
      <c r="CS123" s="1111"/>
      <c r="CT123" s="1111"/>
      <c r="CU123" s="1111"/>
      <c r="CV123" s="1111"/>
      <c r="CW123" s="1111"/>
      <c r="CX123" s="1111"/>
      <c r="CY123" s="1111"/>
      <c r="CZ123" s="1111"/>
      <c r="DA123" s="1111"/>
      <c r="DB123" s="1111"/>
      <c r="DC123" s="1111"/>
      <c r="DD123" s="1111"/>
      <c r="DE123" s="1111"/>
      <c r="DF123" s="1112"/>
      <c r="DG123" s="1048">
        <v>145506</v>
      </c>
      <c r="DH123" s="1049"/>
      <c r="DI123" s="1049"/>
      <c r="DJ123" s="1049"/>
      <c r="DK123" s="1050"/>
      <c r="DL123" s="1051">
        <v>122357</v>
      </c>
      <c r="DM123" s="1049"/>
      <c r="DN123" s="1049"/>
      <c r="DO123" s="1049"/>
      <c r="DP123" s="1050"/>
      <c r="DQ123" s="1051">
        <v>87895</v>
      </c>
      <c r="DR123" s="1049"/>
      <c r="DS123" s="1049"/>
      <c r="DT123" s="1049"/>
      <c r="DU123" s="1050"/>
      <c r="DV123" s="1052">
        <v>1.7</v>
      </c>
      <c r="DW123" s="1053"/>
      <c r="DX123" s="1053"/>
      <c r="DY123" s="1053"/>
      <c r="DZ123" s="1054"/>
    </row>
    <row r="124" spans="1:130" s="246" customFormat="1" ht="26.25" customHeight="1" thickBot="1" x14ac:dyDescent="0.2">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138</v>
      </c>
      <c r="AB124" s="1049"/>
      <c r="AC124" s="1049"/>
      <c r="AD124" s="1049"/>
      <c r="AE124" s="1050"/>
      <c r="AF124" s="1051" t="s">
        <v>138</v>
      </c>
      <c r="AG124" s="1049"/>
      <c r="AH124" s="1049"/>
      <c r="AI124" s="1049"/>
      <c r="AJ124" s="1050"/>
      <c r="AK124" s="1051" t="s">
        <v>138</v>
      </c>
      <c r="AL124" s="1049"/>
      <c r="AM124" s="1049"/>
      <c r="AN124" s="1049"/>
      <c r="AO124" s="1050"/>
      <c r="AP124" s="1052" t="s">
        <v>138</v>
      </c>
      <c r="AQ124" s="1053"/>
      <c r="AR124" s="1053"/>
      <c r="AS124" s="1053"/>
      <c r="AT124" s="1054"/>
      <c r="AU124" s="1151" t="s">
        <v>472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61.1</v>
      </c>
      <c r="BR124" s="1118"/>
      <c r="BS124" s="1118"/>
      <c r="BT124" s="1118"/>
      <c r="BU124" s="1118"/>
      <c r="BV124" s="1118">
        <v>74.8</v>
      </c>
      <c r="BW124" s="1118"/>
      <c r="BX124" s="1118"/>
      <c r="BY124" s="1118"/>
      <c r="BZ124" s="1118"/>
      <c r="CA124" s="1118">
        <v>77.8</v>
      </c>
      <c r="CB124" s="1118"/>
      <c r="CC124" s="1118"/>
      <c r="CD124" s="1118"/>
      <c r="CE124" s="1118"/>
      <c r="CF124" s="1119"/>
      <c r="CG124" s="1120"/>
      <c r="CH124" s="1120"/>
      <c r="CI124" s="1120"/>
      <c r="CJ124" s="1121"/>
      <c r="CK124" s="1103"/>
      <c r="CL124" s="1103"/>
      <c r="CM124" s="1103"/>
      <c r="CN124" s="1103"/>
      <c r="CO124" s="1104"/>
      <c r="CP124" s="1110" t="s">
        <v>473</v>
      </c>
      <c r="CQ124" s="1111"/>
      <c r="CR124" s="1111"/>
      <c r="CS124" s="1111"/>
      <c r="CT124" s="1111"/>
      <c r="CU124" s="1111"/>
      <c r="CV124" s="1111"/>
      <c r="CW124" s="1111"/>
      <c r="CX124" s="1111"/>
      <c r="CY124" s="1111"/>
      <c r="CZ124" s="1111"/>
      <c r="DA124" s="1111"/>
      <c r="DB124" s="1111"/>
      <c r="DC124" s="1111"/>
      <c r="DD124" s="1111"/>
      <c r="DE124" s="1111"/>
      <c r="DF124" s="1112"/>
      <c r="DG124" s="1095">
        <v>2501</v>
      </c>
      <c r="DH124" s="1074"/>
      <c r="DI124" s="1074"/>
      <c r="DJ124" s="1074"/>
      <c r="DK124" s="1075"/>
      <c r="DL124" s="1073">
        <v>114</v>
      </c>
      <c r="DM124" s="1074"/>
      <c r="DN124" s="1074"/>
      <c r="DO124" s="1074"/>
      <c r="DP124" s="1075"/>
      <c r="DQ124" s="1073">
        <v>97</v>
      </c>
      <c r="DR124" s="1074"/>
      <c r="DS124" s="1074"/>
      <c r="DT124" s="1074"/>
      <c r="DU124" s="1075"/>
      <c r="DV124" s="1076">
        <v>0</v>
      </c>
      <c r="DW124" s="1077"/>
      <c r="DX124" s="1077"/>
      <c r="DY124" s="1077"/>
      <c r="DZ124" s="1078"/>
    </row>
    <row r="125" spans="1:130" s="246" customFormat="1" ht="26.25" customHeight="1" x14ac:dyDescent="0.15">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138</v>
      </c>
      <c r="AB125" s="1049"/>
      <c r="AC125" s="1049"/>
      <c r="AD125" s="1049"/>
      <c r="AE125" s="1050"/>
      <c r="AF125" s="1051" t="s">
        <v>138</v>
      </c>
      <c r="AG125" s="1049"/>
      <c r="AH125" s="1049"/>
      <c r="AI125" s="1049"/>
      <c r="AJ125" s="1050"/>
      <c r="AK125" s="1051" t="s">
        <v>138</v>
      </c>
      <c r="AL125" s="1049"/>
      <c r="AM125" s="1049"/>
      <c r="AN125" s="1049"/>
      <c r="AO125" s="1050"/>
      <c r="AP125" s="1052" t="s">
        <v>138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474</v>
      </c>
      <c r="CL125" s="1098"/>
      <c r="CM125" s="1098"/>
      <c r="CN125" s="1098"/>
      <c r="CO125" s="1099"/>
      <c r="CP125" s="1030" t="s">
        <v>475</v>
      </c>
      <c r="CQ125" s="979"/>
      <c r="CR125" s="979"/>
      <c r="CS125" s="979"/>
      <c r="CT125" s="979"/>
      <c r="CU125" s="979"/>
      <c r="CV125" s="979"/>
      <c r="CW125" s="979"/>
      <c r="CX125" s="979"/>
      <c r="CY125" s="979"/>
      <c r="CZ125" s="979"/>
      <c r="DA125" s="979"/>
      <c r="DB125" s="979"/>
      <c r="DC125" s="979"/>
      <c r="DD125" s="979"/>
      <c r="DE125" s="979"/>
      <c r="DF125" s="980"/>
      <c r="DG125" s="1016" t="s">
        <v>138</v>
      </c>
      <c r="DH125" s="1017"/>
      <c r="DI125" s="1017"/>
      <c r="DJ125" s="1017"/>
      <c r="DK125" s="1017"/>
      <c r="DL125" s="1017" t="s">
        <v>138</v>
      </c>
      <c r="DM125" s="1017"/>
      <c r="DN125" s="1017"/>
      <c r="DO125" s="1017"/>
      <c r="DP125" s="1017"/>
      <c r="DQ125" s="1017" t="s">
        <v>138</v>
      </c>
      <c r="DR125" s="1017"/>
      <c r="DS125" s="1017"/>
      <c r="DT125" s="1017"/>
      <c r="DU125" s="1017"/>
      <c r="DV125" s="1018" t="s">
        <v>138</v>
      </c>
      <c r="DW125" s="1018"/>
      <c r="DX125" s="1018"/>
      <c r="DY125" s="1018"/>
      <c r="DZ125" s="1019"/>
    </row>
    <row r="126" spans="1:130" s="246" customFormat="1" ht="26.25" customHeight="1" thickBot="1" x14ac:dyDescent="0.2">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31445</v>
      </c>
      <c r="AB126" s="1049"/>
      <c r="AC126" s="1049"/>
      <c r="AD126" s="1049"/>
      <c r="AE126" s="1050"/>
      <c r="AF126" s="1051">
        <v>29166</v>
      </c>
      <c r="AG126" s="1049"/>
      <c r="AH126" s="1049"/>
      <c r="AI126" s="1049"/>
      <c r="AJ126" s="1050"/>
      <c r="AK126" s="1051">
        <v>29172</v>
      </c>
      <c r="AL126" s="1049"/>
      <c r="AM126" s="1049"/>
      <c r="AN126" s="1049"/>
      <c r="AO126" s="1050"/>
      <c r="AP126" s="1052">
        <v>0.6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476</v>
      </c>
      <c r="CQ126" s="1040"/>
      <c r="CR126" s="1040"/>
      <c r="CS126" s="1040"/>
      <c r="CT126" s="1040"/>
      <c r="CU126" s="1040"/>
      <c r="CV126" s="1040"/>
      <c r="CW126" s="1040"/>
      <c r="CX126" s="1040"/>
      <c r="CY126" s="1040"/>
      <c r="CZ126" s="1040"/>
      <c r="DA126" s="1040"/>
      <c r="DB126" s="1040"/>
      <c r="DC126" s="1040"/>
      <c r="DD126" s="1040"/>
      <c r="DE126" s="1040"/>
      <c r="DF126" s="1041"/>
      <c r="DG126" s="1009" t="s">
        <v>138</v>
      </c>
      <c r="DH126" s="1010"/>
      <c r="DI126" s="1010"/>
      <c r="DJ126" s="1010"/>
      <c r="DK126" s="1010"/>
      <c r="DL126" s="1010" t="s">
        <v>138</v>
      </c>
      <c r="DM126" s="1010"/>
      <c r="DN126" s="1010"/>
      <c r="DO126" s="1010"/>
      <c r="DP126" s="1010"/>
      <c r="DQ126" s="1010" t="s">
        <v>138</v>
      </c>
      <c r="DR126" s="1010"/>
      <c r="DS126" s="1010"/>
      <c r="DT126" s="1010"/>
      <c r="DU126" s="1010"/>
      <c r="DV126" s="1011" t="s">
        <v>138</v>
      </c>
      <c r="DW126" s="1011"/>
      <c r="DX126" s="1011"/>
      <c r="DY126" s="1011"/>
      <c r="DZ126" s="1012"/>
    </row>
    <row r="127" spans="1:130" s="246" customFormat="1" ht="26.25" customHeight="1" x14ac:dyDescent="0.15">
      <c r="A127" s="1150"/>
      <c r="B127" s="1038"/>
      <c r="C127" s="1092" t="s">
        <v>477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985</v>
      </c>
      <c r="AB127" s="1049"/>
      <c r="AC127" s="1049"/>
      <c r="AD127" s="1049"/>
      <c r="AE127" s="1050"/>
      <c r="AF127" s="1051">
        <v>1021</v>
      </c>
      <c r="AG127" s="1049"/>
      <c r="AH127" s="1049"/>
      <c r="AI127" s="1049"/>
      <c r="AJ127" s="1050"/>
      <c r="AK127" s="1051">
        <v>946</v>
      </c>
      <c r="AL127" s="1049"/>
      <c r="AM127" s="1049"/>
      <c r="AN127" s="1049"/>
      <c r="AO127" s="1050"/>
      <c r="AP127" s="1052">
        <v>0</v>
      </c>
      <c r="AQ127" s="1053"/>
      <c r="AR127" s="1053"/>
      <c r="AS127" s="1053"/>
      <c r="AT127" s="1054"/>
      <c r="AU127" s="282"/>
      <c r="AV127" s="282"/>
      <c r="AW127" s="282"/>
      <c r="AX127" s="1122" t="s">
        <v>478</v>
      </c>
      <c r="AY127" s="1123"/>
      <c r="AZ127" s="1123"/>
      <c r="BA127" s="1123"/>
      <c r="BB127" s="1123"/>
      <c r="BC127" s="1123"/>
      <c r="BD127" s="1123"/>
      <c r="BE127" s="1124"/>
      <c r="BF127" s="1125" t="s">
        <v>479</v>
      </c>
      <c r="BG127" s="1123"/>
      <c r="BH127" s="1123"/>
      <c r="BI127" s="1123"/>
      <c r="BJ127" s="1123"/>
      <c r="BK127" s="1123"/>
      <c r="BL127" s="1124"/>
      <c r="BM127" s="1125" t="s">
        <v>480</v>
      </c>
      <c r="BN127" s="1123"/>
      <c r="BO127" s="1123"/>
      <c r="BP127" s="1123"/>
      <c r="BQ127" s="1123"/>
      <c r="BR127" s="1123"/>
      <c r="BS127" s="1124"/>
      <c r="BT127" s="1125" t="s">
        <v>481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482</v>
      </c>
      <c r="CQ127" s="1040"/>
      <c r="CR127" s="1040"/>
      <c r="CS127" s="1040"/>
      <c r="CT127" s="1040"/>
      <c r="CU127" s="1040"/>
      <c r="CV127" s="1040"/>
      <c r="CW127" s="1040"/>
      <c r="CX127" s="1040"/>
      <c r="CY127" s="1040"/>
      <c r="CZ127" s="1040"/>
      <c r="DA127" s="1040"/>
      <c r="DB127" s="1040"/>
      <c r="DC127" s="1040"/>
      <c r="DD127" s="1040"/>
      <c r="DE127" s="1040"/>
      <c r="DF127" s="1041"/>
      <c r="DG127" s="1009" t="s">
        <v>138</v>
      </c>
      <c r="DH127" s="1010"/>
      <c r="DI127" s="1010"/>
      <c r="DJ127" s="1010"/>
      <c r="DK127" s="1010"/>
      <c r="DL127" s="1010" t="s">
        <v>138</v>
      </c>
      <c r="DM127" s="1010"/>
      <c r="DN127" s="1010"/>
      <c r="DO127" s="1010"/>
      <c r="DP127" s="1010"/>
      <c r="DQ127" s="1010" t="s">
        <v>138</v>
      </c>
      <c r="DR127" s="1010"/>
      <c r="DS127" s="1010"/>
      <c r="DT127" s="1010"/>
      <c r="DU127" s="1010"/>
      <c r="DV127" s="1011" t="s">
        <v>138</v>
      </c>
      <c r="DW127" s="1011"/>
      <c r="DX127" s="1011"/>
      <c r="DY127" s="1011"/>
      <c r="DZ127" s="1012"/>
    </row>
    <row r="128" spans="1:130" s="246" customFormat="1" ht="26.25" customHeight="1" thickBot="1" x14ac:dyDescent="0.2">
      <c r="A128" s="1133" t="s">
        <v>483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484</v>
      </c>
      <c r="X128" s="1135"/>
      <c r="Y128" s="1135"/>
      <c r="Z128" s="1136"/>
      <c r="AA128" s="1137">
        <v>174643</v>
      </c>
      <c r="AB128" s="1138"/>
      <c r="AC128" s="1138"/>
      <c r="AD128" s="1138"/>
      <c r="AE128" s="1139"/>
      <c r="AF128" s="1140">
        <v>180335</v>
      </c>
      <c r="AG128" s="1138"/>
      <c r="AH128" s="1138"/>
      <c r="AI128" s="1138"/>
      <c r="AJ128" s="1139"/>
      <c r="AK128" s="1140">
        <v>180456</v>
      </c>
      <c r="AL128" s="1138"/>
      <c r="AM128" s="1138"/>
      <c r="AN128" s="1138"/>
      <c r="AO128" s="1139"/>
      <c r="AP128" s="1141"/>
      <c r="AQ128" s="1142"/>
      <c r="AR128" s="1142"/>
      <c r="AS128" s="1142"/>
      <c r="AT128" s="1143"/>
      <c r="AU128" s="282"/>
      <c r="AV128" s="282"/>
      <c r="AW128" s="282"/>
      <c r="AX128" s="978" t="s">
        <v>485</v>
      </c>
      <c r="AY128" s="979"/>
      <c r="AZ128" s="979"/>
      <c r="BA128" s="979"/>
      <c r="BB128" s="979"/>
      <c r="BC128" s="979"/>
      <c r="BD128" s="979"/>
      <c r="BE128" s="980"/>
      <c r="BF128" s="1144" t="s">
        <v>138</v>
      </c>
      <c r="BG128" s="1145"/>
      <c r="BH128" s="1145"/>
      <c r="BI128" s="1145"/>
      <c r="BJ128" s="1145"/>
      <c r="BK128" s="1145"/>
      <c r="BL128" s="1146"/>
      <c r="BM128" s="1144">
        <v>14.28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486</v>
      </c>
      <c r="CQ128" s="1127"/>
      <c r="CR128" s="1127"/>
      <c r="CS128" s="1127"/>
      <c r="CT128" s="1127"/>
      <c r="CU128" s="1127"/>
      <c r="CV128" s="1127"/>
      <c r="CW128" s="1127"/>
      <c r="CX128" s="1127"/>
      <c r="CY128" s="1127"/>
      <c r="CZ128" s="1127"/>
      <c r="DA128" s="1127"/>
      <c r="DB128" s="1127"/>
      <c r="DC128" s="1127"/>
      <c r="DD128" s="1127"/>
      <c r="DE128" s="1127"/>
      <c r="DF128" s="1128"/>
      <c r="DG128" s="1129">
        <v>13000</v>
      </c>
      <c r="DH128" s="1130"/>
      <c r="DI128" s="1130"/>
      <c r="DJ128" s="1130"/>
      <c r="DK128" s="1130"/>
      <c r="DL128" s="1130" t="s">
        <v>138</v>
      </c>
      <c r="DM128" s="1130"/>
      <c r="DN128" s="1130"/>
      <c r="DO128" s="1130"/>
      <c r="DP128" s="1130"/>
      <c r="DQ128" s="1130" t="s">
        <v>138</v>
      </c>
      <c r="DR128" s="1130"/>
      <c r="DS128" s="1130"/>
      <c r="DT128" s="1130"/>
      <c r="DU128" s="1130"/>
      <c r="DV128" s="1131" t="s">
        <v>138</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487</v>
      </c>
      <c r="X129" s="1164"/>
      <c r="Y129" s="1164"/>
      <c r="Z129" s="1165"/>
      <c r="AA129" s="1048">
        <v>6608358</v>
      </c>
      <c r="AB129" s="1049"/>
      <c r="AC129" s="1049"/>
      <c r="AD129" s="1049"/>
      <c r="AE129" s="1050"/>
      <c r="AF129" s="1051">
        <v>6442376</v>
      </c>
      <c r="AG129" s="1049"/>
      <c r="AH129" s="1049"/>
      <c r="AI129" s="1049"/>
      <c r="AJ129" s="1050"/>
      <c r="AK129" s="1051">
        <v>6367848</v>
      </c>
      <c r="AL129" s="1049"/>
      <c r="AM129" s="1049"/>
      <c r="AN129" s="1049"/>
      <c r="AO129" s="1050"/>
      <c r="AP129" s="1166"/>
      <c r="AQ129" s="1167"/>
      <c r="AR129" s="1167"/>
      <c r="AS129" s="1167"/>
      <c r="AT129" s="1168"/>
      <c r="AU129" s="284"/>
      <c r="AV129" s="284"/>
      <c r="AW129" s="284"/>
      <c r="AX129" s="1157" t="s">
        <v>488</v>
      </c>
      <c r="AY129" s="1040"/>
      <c r="AZ129" s="1040"/>
      <c r="BA129" s="1040"/>
      <c r="BB129" s="1040"/>
      <c r="BC129" s="1040"/>
      <c r="BD129" s="1040"/>
      <c r="BE129" s="1041"/>
      <c r="BF129" s="1158" t="s">
        <v>138</v>
      </c>
      <c r="BG129" s="1159"/>
      <c r="BH129" s="1159"/>
      <c r="BI129" s="1159"/>
      <c r="BJ129" s="1159"/>
      <c r="BK129" s="1159"/>
      <c r="BL129" s="1160"/>
      <c r="BM129" s="1158">
        <v>19.28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490</v>
      </c>
      <c r="X130" s="1164"/>
      <c r="Y130" s="1164"/>
      <c r="Z130" s="1165"/>
      <c r="AA130" s="1048">
        <v>1223589</v>
      </c>
      <c r="AB130" s="1049"/>
      <c r="AC130" s="1049"/>
      <c r="AD130" s="1049"/>
      <c r="AE130" s="1050"/>
      <c r="AF130" s="1051">
        <v>1201704</v>
      </c>
      <c r="AG130" s="1049"/>
      <c r="AH130" s="1049"/>
      <c r="AI130" s="1049"/>
      <c r="AJ130" s="1050"/>
      <c r="AK130" s="1051">
        <v>1202822</v>
      </c>
      <c r="AL130" s="1049"/>
      <c r="AM130" s="1049"/>
      <c r="AN130" s="1049"/>
      <c r="AO130" s="1050"/>
      <c r="AP130" s="1166"/>
      <c r="AQ130" s="1167"/>
      <c r="AR130" s="1167"/>
      <c r="AS130" s="1167"/>
      <c r="AT130" s="1168"/>
      <c r="AU130" s="284"/>
      <c r="AV130" s="284"/>
      <c r="AW130" s="284"/>
      <c r="AX130" s="1157" t="s">
        <v>491</v>
      </c>
      <c r="AY130" s="1040"/>
      <c r="AZ130" s="1040"/>
      <c r="BA130" s="1040"/>
      <c r="BB130" s="1040"/>
      <c r="BC130" s="1040"/>
      <c r="BD130" s="1040"/>
      <c r="BE130" s="1041"/>
      <c r="BF130" s="1194">
        <v>9.3000000000000007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492</v>
      </c>
      <c r="X131" s="1202"/>
      <c r="Y131" s="1202"/>
      <c r="Z131" s="1203"/>
      <c r="AA131" s="1095">
        <v>5384769</v>
      </c>
      <c r="AB131" s="1074"/>
      <c r="AC131" s="1074"/>
      <c r="AD131" s="1074"/>
      <c r="AE131" s="1075"/>
      <c r="AF131" s="1073">
        <v>5240672</v>
      </c>
      <c r="AG131" s="1074"/>
      <c r="AH131" s="1074"/>
      <c r="AI131" s="1074"/>
      <c r="AJ131" s="1075"/>
      <c r="AK131" s="1073">
        <v>5165026</v>
      </c>
      <c r="AL131" s="1074"/>
      <c r="AM131" s="1074"/>
      <c r="AN131" s="1074"/>
      <c r="AO131" s="1075"/>
      <c r="AP131" s="1204"/>
      <c r="AQ131" s="1205"/>
      <c r="AR131" s="1205"/>
      <c r="AS131" s="1205"/>
      <c r="AT131" s="1206"/>
      <c r="AU131" s="284"/>
      <c r="AV131" s="284"/>
      <c r="AW131" s="284"/>
      <c r="AX131" s="1176" t="s">
        <v>493</v>
      </c>
      <c r="AY131" s="1127"/>
      <c r="AZ131" s="1127"/>
      <c r="BA131" s="1127"/>
      <c r="BB131" s="1127"/>
      <c r="BC131" s="1127"/>
      <c r="BD131" s="1127"/>
      <c r="BE131" s="1128"/>
      <c r="BF131" s="1177">
        <v>77.8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495</v>
      </c>
      <c r="W132" s="1187"/>
      <c r="X132" s="1187"/>
      <c r="Y132" s="1187"/>
      <c r="Z132" s="1188"/>
      <c r="AA132" s="1189">
        <v>8.1863864540000009</v>
      </c>
      <c r="AB132" s="1190"/>
      <c r="AC132" s="1190"/>
      <c r="AD132" s="1190"/>
      <c r="AE132" s="1191"/>
      <c r="AF132" s="1192">
        <v>9.2733145669999999</v>
      </c>
      <c r="AG132" s="1190"/>
      <c r="AH132" s="1190"/>
      <c r="AI132" s="1190"/>
      <c r="AJ132" s="1191"/>
      <c r="AK132" s="1192">
        <v>10.50360637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496</v>
      </c>
      <c r="W133" s="1170"/>
      <c r="X133" s="1170"/>
      <c r="Y133" s="1170"/>
      <c r="Z133" s="1171"/>
      <c r="AA133" s="1172">
        <v>8.8000000000000007</v>
      </c>
      <c r="AB133" s="1173"/>
      <c r="AC133" s="1173"/>
      <c r="AD133" s="1173"/>
      <c r="AE133" s="1174"/>
      <c r="AF133" s="1172">
        <v>8.8000000000000007</v>
      </c>
      <c r="AG133" s="1173"/>
      <c r="AH133" s="1173"/>
      <c r="AI133" s="1173"/>
      <c r="AJ133" s="1174"/>
      <c r="AK133" s="1172">
        <v>9.3000000000000007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LvCVMzQvIp5czwh1oFwgYV5V/2h6hCWIvCmksPp7wcPVMi3pjYosnU/Df4XlOgNRKmGZizNxLAOe52CZ1qZ7w==" saltValue="Fn+OrhrPxRtjoCLuInF1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90" zoomScaleNormal="9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SIy6nijXT+cuyEq8eYP/mYZxkTDw6V9T30+Qc3epDdxdInQU6IxxHBXfrQaDnwrmeMSMVGajxzBIVNUE1FWKA==" saltValue="v3lMCfahYGpY3hXlPy85c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mXENIe8Ln/7UdGzvVCRFwQhhjjaRjHWq65g9Zi+EyjOb1c92otZ/fKppokrZeSAH5VxzfV9RqToeeWuKl7Yxg==" saltValue="sfy5nFWTJEmOXSEZAxsoa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505</v>
      </c>
      <c r="AL9" s="1213"/>
      <c r="AM9" s="1213"/>
      <c r="AN9" s="1214"/>
      <c r="AO9" s="312">
        <v>1551952</v>
      </c>
      <c r="AP9" s="312">
        <v>127922</v>
      </c>
      <c r="AQ9" s="313">
        <v>95202</v>
      </c>
      <c r="AR9" s="314">
        <v>34.4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506</v>
      </c>
      <c r="AL10" s="1213"/>
      <c r="AM10" s="1213"/>
      <c r="AN10" s="1214"/>
      <c r="AO10" s="315">
        <v>242713</v>
      </c>
      <c r="AP10" s="315">
        <v>20006</v>
      </c>
      <c r="AQ10" s="316">
        <v>11297</v>
      </c>
      <c r="AR10" s="317">
        <v>77.099999999999994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507</v>
      </c>
      <c r="AL11" s="1213"/>
      <c r="AM11" s="1213"/>
      <c r="AN11" s="1214"/>
      <c r="AO11" s="315">
        <v>482564</v>
      </c>
      <c r="AP11" s="315">
        <v>39776</v>
      </c>
      <c r="AQ11" s="316">
        <v>19595</v>
      </c>
      <c r="AR11" s="317">
        <v>103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508</v>
      </c>
      <c r="AL12" s="1213"/>
      <c r="AM12" s="1213"/>
      <c r="AN12" s="1214"/>
      <c r="AO12" s="315" t="s">
        <v>509</v>
      </c>
      <c r="AP12" s="315" t="s">
        <v>509</v>
      </c>
      <c r="AQ12" s="316">
        <v>2177</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510</v>
      </c>
      <c r="AL13" s="1213"/>
      <c r="AM13" s="1213"/>
      <c r="AN13" s="1214"/>
      <c r="AO13" s="315" t="s">
        <v>509</v>
      </c>
      <c r="AP13" s="315" t="s">
        <v>509</v>
      </c>
      <c r="AQ13" s="316" t="s">
        <v>509</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511</v>
      </c>
      <c r="AL14" s="1213"/>
      <c r="AM14" s="1213"/>
      <c r="AN14" s="1214"/>
      <c r="AO14" s="315">
        <v>108529</v>
      </c>
      <c r="AP14" s="315">
        <v>8946</v>
      </c>
      <c r="AQ14" s="316">
        <v>4873</v>
      </c>
      <c r="AR14" s="317">
        <v>83.6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512</v>
      </c>
      <c r="AL15" s="1213"/>
      <c r="AM15" s="1213"/>
      <c r="AN15" s="1214"/>
      <c r="AO15" s="315">
        <v>10918</v>
      </c>
      <c r="AP15" s="315">
        <v>900</v>
      </c>
      <c r="AQ15" s="316">
        <v>2420</v>
      </c>
      <c r="AR15" s="317">
        <v>-62.8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513</v>
      </c>
      <c r="AL16" s="1216"/>
      <c r="AM16" s="1216"/>
      <c r="AN16" s="1217"/>
      <c r="AO16" s="315">
        <v>-160132</v>
      </c>
      <c r="AP16" s="315">
        <v>-13199</v>
      </c>
      <c r="AQ16" s="316">
        <v>-9543</v>
      </c>
      <c r="AR16" s="317">
        <v>38.299999999999997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190</v>
      </c>
      <c r="AL17" s="1216"/>
      <c r="AM17" s="1216"/>
      <c r="AN17" s="1217"/>
      <c r="AO17" s="315">
        <v>2236544</v>
      </c>
      <c r="AP17" s="315">
        <v>184351</v>
      </c>
      <c r="AQ17" s="316">
        <v>126021</v>
      </c>
      <c r="AR17" s="317">
        <v>46.3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518</v>
      </c>
      <c r="AL21" s="1208"/>
      <c r="AM21" s="1208"/>
      <c r="AN21" s="1209"/>
      <c r="AO21" s="327">
        <v>14.59</v>
      </c>
      <c r="AP21" s="328">
        <v>11.29</v>
      </c>
      <c r="AQ21" s="329">
        <v>3.3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519</v>
      </c>
      <c r="AL22" s="1208"/>
      <c r="AM22" s="1208"/>
      <c r="AN22" s="1209"/>
      <c r="AO22" s="332">
        <v>97.7</v>
      </c>
      <c r="AP22" s="333">
        <v>95.5</v>
      </c>
      <c r="AQ22" s="334">
        <v>2.2000000000000002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523</v>
      </c>
      <c r="AL32" s="1224"/>
      <c r="AM32" s="1224"/>
      <c r="AN32" s="1225"/>
      <c r="AO32" s="342">
        <v>1443453</v>
      </c>
      <c r="AP32" s="342">
        <v>118979</v>
      </c>
      <c r="AQ32" s="343">
        <v>80565</v>
      </c>
      <c r="AR32" s="344">
        <v>47.7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524</v>
      </c>
      <c r="AL33" s="1224"/>
      <c r="AM33" s="1224"/>
      <c r="AN33" s="1225"/>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525</v>
      </c>
      <c r="AL34" s="1224"/>
      <c r="AM34" s="1224"/>
      <c r="AN34" s="1225"/>
      <c r="AO34" s="342" t="s">
        <v>509</v>
      </c>
      <c r="AP34" s="342" t="s">
        <v>509</v>
      </c>
      <c r="AQ34" s="343" t="s">
        <v>509</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526</v>
      </c>
      <c r="AL35" s="1224"/>
      <c r="AM35" s="1224"/>
      <c r="AN35" s="1225"/>
      <c r="AO35" s="342">
        <v>396749</v>
      </c>
      <c r="AP35" s="342">
        <v>32703</v>
      </c>
      <c r="AQ35" s="343">
        <v>27422</v>
      </c>
      <c r="AR35" s="344">
        <v>19.3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527</v>
      </c>
      <c r="AL36" s="1224"/>
      <c r="AM36" s="1224"/>
      <c r="AN36" s="1225"/>
      <c r="AO36" s="342">
        <v>28183</v>
      </c>
      <c r="AP36" s="342">
        <v>2323</v>
      </c>
      <c r="AQ36" s="343">
        <v>3182</v>
      </c>
      <c r="AR36" s="344">
        <v>-27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528</v>
      </c>
      <c r="AL37" s="1224"/>
      <c r="AM37" s="1224"/>
      <c r="AN37" s="1225"/>
      <c r="AO37" s="342">
        <v>56567</v>
      </c>
      <c r="AP37" s="342">
        <v>4663</v>
      </c>
      <c r="AQ37" s="343">
        <v>1220</v>
      </c>
      <c r="AR37" s="344">
        <v>282.2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529</v>
      </c>
      <c r="AL38" s="1227"/>
      <c r="AM38" s="1227"/>
      <c r="AN38" s="1228"/>
      <c r="AO38" s="345">
        <v>840</v>
      </c>
      <c r="AP38" s="345">
        <v>69</v>
      </c>
      <c r="AQ38" s="346">
        <v>15</v>
      </c>
      <c r="AR38" s="334">
        <v>360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530</v>
      </c>
      <c r="AL39" s="1227"/>
      <c r="AM39" s="1227"/>
      <c r="AN39" s="1228"/>
      <c r="AO39" s="342">
        <v>-180456</v>
      </c>
      <c r="AP39" s="342">
        <v>-14874</v>
      </c>
      <c r="AQ39" s="343">
        <v>-3624</v>
      </c>
      <c r="AR39" s="344">
        <v>310.39999999999998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531</v>
      </c>
      <c r="AL40" s="1224"/>
      <c r="AM40" s="1224"/>
      <c r="AN40" s="1225"/>
      <c r="AO40" s="342">
        <v>-1202822</v>
      </c>
      <c r="AP40" s="342">
        <v>-99145</v>
      </c>
      <c r="AQ40" s="343">
        <v>-76316</v>
      </c>
      <c r="AR40" s="344">
        <v>29.9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303</v>
      </c>
      <c r="AL41" s="1230"/>
      <c r="AM41" s="1230"/>
      <c r="AN41" s="1231"/>
      <c r="AO41" s="342">
        <v>542514</v>
      </c>
      <c r="AP41" s="342">
        <v>44718</v>
      </c>
      <c r="AQ41" s="343">
        <v>32463</v>
      </c>
      <c r="AR41" s="344">
        <v>37.799999999999997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500</v>
      </c>
      <c r="AN49" s="1220" t="s">
        <v>535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2136923</v>
      </c>
      <c r="AN51" s="364">
        <v>165486</v>
      </c>
      <c r="AO51" s="365">
        <v>-12.1</v>
      </c>
      <c r="AP51" s="366">
        <v>132212</v>
      </c>
      <c r="AQ51" s="367">
        <v>-3.2</v>
      </c>
      <c r="AR51" s="368">
        <v>-8.9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1331772</v>
      </c>
      <c r="AN52" s="372">
        <v>103134</v>
      </c>
      <c r="AO52" s="373">
        <v>17.399999999999999</v>
      </c>
      <c r="AP52" s="374">
        <v>67114</v>
      </c>
      <c r="AQ52" s="375">
        <v>12.5</v>
      </c>
      <c r="AR52" s="376">
        <v>4.9000000000000004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1252032</v>
      </c>
      <c r="AN53" s="364">
        <v>98936</v>
      </c>
      <c r="AO53" s="365">
        <v>-40.200000000000003</v>
      </c>
      <c r="AP53" s="366">
        <v>93741</v>
      </c>
      <c r="AQ53" s="367">
        <v>-29.1</v>
      </c>
      <c r="AR53" s="368">
        <v>-11.1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843233</v>
      </c>
      <c r="AN54" s="372">
        <v>66632</v>
      </c>
      <c r="AO54" s="373">
        <v>-35.4</v>
      </c>
      <c r="AP54" s="374">
        <v>46285</v>
      </c>
      <c r="AQ54" s="375">
        <v>-31</v>
      </c>
      <c r="AR54" s="376">
        <v>-4.4000000000000004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1403698</v>
      </c>
      <c r="AN55" s="364">
        <v>112018</v>
      </c>
      <c r="AO55" s="365">
        <v>13.2</v>
      </c>
      <c r="AP55" s="366">
        <v>107537</v>
      </c>
      <c r="AQ55" s="367">
        <v>14.7</v>
      </c>
      <c r="AR55" s="368">
        <v>-1.5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717922</v>
      </c>
      <c r="AN56" s="372">
        <v>57292</v>
      </c>
      <c r="AO56" s="373">
        <v>-14</v>
      </c>
      <c r="AP56" s="374">
        <v>57923</v>
      </c>
      <c r="AQ56" s="375">
        <v>25.1</v>
      </c>
      <c r="AR56" s="376">
        <v>-39.1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1823785</v>
      </c>
      <c r="AN57" s="364">
        <v>147615</v>
      </c>
      <c r="AO57" s="365">
        <v>31.8</v>
      </c>
      <c r="AP57" s="366">
        <v>113913</v>
      </c>
      <c r="AQ57" s="367">
        <v>5.9</v>
      </c>
      <c r="AR57" s="368">
        <v>25.9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1264011</v>
      </c>
      <c r="AN58" s="372">
        <v>102308</v>
      </c>
      <c r="AO58" s="373">
        <v>78.599999999999994</v>
      </c>
      <c r="AP58" s="374">
        <v>53160</v>
      </c>
      <c r="AQ58" s="375">
        <v>-8.1999999999999993</v>
      </c>
      <c r="AR58" s="376">
        <v>86.8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1973255</v>
      </c>
      <c r="AN59" s="364">
        <v>162649</v>
      </c>
      <c r="AO59" s="365">
        <v>10.199999999999999</v>
      </c>
      <c r="AP59" s="366">
        <v>115050</v>
      </c>
      <c r="AQ59" s="367">
        <v>1</v>
      </c>
      <c r="AR59" s="368">
        <v>9.1999999999999993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988058</v>
      </c>
      <c r="AN60" s="372">
        <v>81442</v>
      </c>
      <c r="AO60" s="373">
        <v>-20.399999999999999</v>
      </c>
      <c r="AP60" s="374">
        <v>53792</v>
      </c>
      <c r="AQ60" s="375">
        <v>1.2</v>
      </c>
      <c r="AR60" s="376">
        <v>-21.6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1717939</v>
      </c>
      <c r="AN61" s="379">
        <v>137341</v>
      </c>
      <c r="AO61" s="380">
        <v>0.6</v>
      </c>
      <c r="AP61" s="381">
        <v>112491</v>
      </c>
      <c r="AQ61" s="382">
        <v>-2.1</v>
      </c>
      <c r="AR61" s="368">
        <v>2.7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1028999</v>
      </c>
      <c r="AN62" s="372">
        <v>82162</v>
      </c>
      <c r="AO62" s="373">
        <v>5.2</v>
      </c>
      <c r="AP62" s="374">
        <v>55655</v>
      </c>
      <c r="AQ62" s="375">
        <v>-0.1</v>
      </c>
      <c r="AR62" s="376">
        <v>5.3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bKyY9ye/a9kyYuRWwbUqhAdG33w5oGVkKJ6ZM1n9S9rQQ5fti21riedw0K4tJuAZW/H6+UCUwg8IZArtLh9Dg==" saltValue="2UnKz1+MZ1ejqawKEK+A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JxBd1ASdBUzNoIIHxaY/XwDI6xkc2xIrURnOB+nx/RtTiNh8vpIdUvLp1m5xoWUTNaqSSzIvtQTMGLY4v2Hyg==" saltValue="mPOxb98BpbJTM8cZrnOcz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CFFCJFMF6GSH1XNZxaWEYVrytq87jXAXSy1gHvAvfoi2cvaNbEmAKfZKMcKnQUHFKewB3HAR6Ov/HZlYw+Pkg==" saltValue="nss1SnXOx7e8ArFrn7pwx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2" t="s">
        <v>3</v>
      </c>
      <c r="D47" s="1232"/>
      <c r="E47" s="1233"/>
      <c r="F47" s="11">
        <v>22.89</v>
      </c>
      <c r="G47" s="12">
        <v>23.72</v>
      </c>
      <c r="H47" s="12">
        <v>24.99</v>
      </c>
      <c r="I47" s="12">
        <v>21.08</v>
      </c>
      <c r="J47" s="13">
        <v>15.93</v>
      </c>
    </row>
    <row r="48" spans="2:10" ht="57.75" customHeight="1" x14ac:dyDescent="0.15">
      <c r="B48" s="14"/>
      <c r="C48" s="1234" t="s">
        <v>4</v>
      </c>
      <c r="D48" s="1234"/>
      <c r="E48" s="1235"/>
      <c r="F48" s="15">
        <v>1.47</v>
      </c>
      <c r="G48" s="16">
        <v>2.25</v>
      </c>
      <c r="H48" s="16">
        <v>3.71</v>
      </c>
      <c r="I48" s="16">
        <v>3.13</v>
      </c>
      <c r="J48" s="17">
        <v>1.08</v>
      </c>
    </row>
    <row r="49" spans="2:10" ht="57.75" customHeight="1" thickBot="1" x14ac:dyDescent="0.2">
      <c r="B49" s="18"/>
      <c r="C49" s="1236" t="s">
        <v>5</v>
      </c>
      <c r="D49" s="1236"/>
      <c r="E49" s="1237"/>
      <c r="F49" s="19">
        <v>1.95</v>
      </c>
      <c r="G49" s="20">
        <v>1.24</v>
      </c>
      <c r="H49" s="20">
        <v>1.78</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H8lAMIFjfl1/PjBOw6jIQ808Y/yxTaCmlFftM1FG1e0ekQ460a7DX/fHJ6FXUj/3XwfYmp+tjh4ajp5ZfBBA==" saltValue="R1DG9HSliE/JBMCefpx4o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2020-02-28T04:13:24Z</cp:lastPrinted>
  <dcterms:created xsi:type="dcterms:W3CDTF">2020-02-10T02:09:01Z</dcterms:created>
  <dcterms:modified xsi:type="dcterms:W3CDTF">2020-09-16T04:10:22Z</dcterms:modified>
  <cp:category/>
</cp:coreProperties>
</file>