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企画財政課\★企画・財政G関係\決算統計関係\財政状況資料集作成\H29決算\R01.10.17 【1025までに公表】平成29年度財政状況資料集の作成について（2回目）\日高町ＨＰ公表\"/>
    </mc:Choice>
  </mc:AlternateContent>
  <bookViews>
    <workbookView xWindow="0" yWindow="0" windowWidth="28800" windowHeight="1218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<sst xmlns="http://schemas.openxmlformats.org/spreadsheetml/2006/main" count="1033" uniqueCount="592">
  <si>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</si>
  <si>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</si>
  <si>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</si>
  <si>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</si>
  <si>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</si>
  <si>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</si>
  <si>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</si>
  <si>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</si>
  <si>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</si>
  <si>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</si>
  <si>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</si>
  <si>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</si>
  <si>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</si>
  <si>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</si>
  <si>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</si>
  <si>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</si>
  <si>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</si>
  <si>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</si>
  <si>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</si>
  <si>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</si>
  <si>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</si>
  <si>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</si>
  <si>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</si>
  <si>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</si>
  <si>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</si>
  <si>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</si>
  <si>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</si>
  <si>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</si>
  <si>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</si>
  <si>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</si>
  <si>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</si>
  <si>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</si>
  <si>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</si>
  <si>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</si>
  <si>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</si>
  <si>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</si>
  <si>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</si>
  <si>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</si>
  <si>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</si>
  <si>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</si>
  <si>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</si>
  <si>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</si>
  <si>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</si>
  <si>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</si>
  <si>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</si>
  <si>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</si>
  <si>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</si>
  <si>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</si>
  <si>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</si>
  <si>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</si>
  <si>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</si>
  <si>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</si>
  <si>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</si>
  <si>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</si>
  <si>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</si>
  <si>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</si>
  <si>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</si>
  <si>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</si>
  <si>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</si>
  <si>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</si>
  <si>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</si>
  <si>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</si>
  <si>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</si>
  <si>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</si>
  <si>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</si>
  <si>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</si>
  <si>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</si>
  <si>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</si>
  <si>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</si>
  <si>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</si>
  <si>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</si>
  <si>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</si>
  <si>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</si>
  <si>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</si>
  <si>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</si>
  <si>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</si>
  <si>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</si>
  <si>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</si>
  <si>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</si>
  <si>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</si>
  <si>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</si>
  <si>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</si>
  <si>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</si>
  <si>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</si>
  <si>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</si>
  <si>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</si>
  <si>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</si>
  <si>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</si>
  <si>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</si>
  <si>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</si>
  <si>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</si>
  <si>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</si>
  <si>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</si>
  <si>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</si>
  <si>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</si>
  <si>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</si>
  <si>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</si>
  <si>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</si>
  <si>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</si>
  <si>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</si>
  <si>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</si>
  <si>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</si>
  <si>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</si>
  <si>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</si>
  <si>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</si>
  <si>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</si>
  <si>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</si>
  <si>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</si>
  <si>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</si>
  <si>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</si>
  <si>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</si>
  <si>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</si>
  <si>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</si>
  <si>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</si>
  <si>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</si>
  <si>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</si>
  <si>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</si>
  <si>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</si>
  <si>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</si>
  <si>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</si>
  <si>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</si>
  <si>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</si>
  <si>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</si>
  <si>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</si>
  <si>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</si>
  <si>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</si>
  <si>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</si>
  <si>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</si>
  <si>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</si>
  <si>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</si>
  <si>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</si>
  <si>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</si>
  <si>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</si>
  <si>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</si>
  <si>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</si>
  <si>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</si>
  <si>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</si>
  <si>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</si>
  <si>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</si>
  <si>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</si>
  <si>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</si>
  <si>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</si>
  <si>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</si>
  <si>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</si>
  <si>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</si>
  <si>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</si>
  <si>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</si>
  <si>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</si>
  <si>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</si>
  <si>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</si>
  <si>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</si>
  <si>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</si>
  <si>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</si>
  <si>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</si>
  <si>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</si>
  <si>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</si>
  <si>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</si>
  <si>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</si>
  <si>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</si>
  <si>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</si>
  <si>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</si>
  <si>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</si>
  <si>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</si>
  <si>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</si>
  <si>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</si>
  <si>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</si>
  <si>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</si>
  <si>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</si>
  <si>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</si>
  <si>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</si>
  <si>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</si>
  <si>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</si>
  <si>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</si>
  <si>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</si>
  <si>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</si>
  <si>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</si>
  <si>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</si>
  <si>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</si>
  <si>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</si>
  <si>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</si>
  <si>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</si>
  <si>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</si>
  <si>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</si>
  <si>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</si>
  <si>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</si>
  <si>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</si>
  <si>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</si>
  <si>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</si>
  <si>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</si>
  <si>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</si>
  <si>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</si>
  <si>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</si>
  <si>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</si>
  <si>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</si>
  <si>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</si>
  <si>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</si>
  <si>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</si>
  <si>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</si>
  <si>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</si>
  <si>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</si>
  <si>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</si>
  <si>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</si>
  <si>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北海道日高町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</si>
  <si>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</si>
  <si>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</si>
  <si>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</si>
  <si>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</si>
  <si>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</si>
  <si>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</si>
  <si>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</si>
  <si>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</si>
  <si>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</si>
  <si>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</si>
  <si>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</si>
  <si>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</si>
  <si>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</si>
  <si>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</si>
  <si>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</si>
  <si>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</si>
  <si>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</si>
  <si>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</si>
  <si>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</si>
  <si>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</si>
  <si>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</si>
  <si>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</si>
  <si>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</si>
  <si>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</si>
  <si>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</si>
  <si>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</si>
  <si>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</si>
  <si>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</si>
  <si>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</si>
  <si>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</si>
  <si>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</si>
  <si>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</si>
  <si>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</si>
  <si>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</si>
  <si>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</si>
  <si>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</si>
  <si>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</si>
  <si>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</si>
  <si>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</si>
  <si>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</si>
  <si>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</si>
  <si>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</si>
  <si>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</si>
  <si>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</si>
  <si>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</si>
  <si>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</si>
  <si>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</si>
  <si>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</si>
  <si>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</si>
  <si>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</si>
  <si>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</si>
  <si>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</si>
  <si>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</si>
  <si>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</si>
  <si>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</si>
  <si>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</si>
  <si>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</si>
  <si>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</si>
  <si>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</si>
  <si>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</si>
  <si>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</si>
  <si>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</si>
  <si>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</si>
  <si>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</si>
  <si>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</si>
  <si>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</si>
  <si>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</si>
  <si>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</si>
  <si>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</si>
  <si>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</si>
  <si>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</si>
  <si>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</si>
  <si>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</si>
  <si>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</si>
  <si>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</si>
  <si>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</si>
  <si>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</si>
  <si>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</si>
  <si>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</si>
  <si>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</si>
  <si>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</si>
  <si>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</si>
  <si>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</si>
  <si>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</si>
  <si>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</si>
  <si>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</si>
  <si>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</si>
  <si>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</si>
  <si>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</si>
  <si>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</si>
  <si>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</si>
  <si>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</si>
  <si>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</si>
  <si>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</si>
  <si>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</si>
  <si>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</si>
  <si>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</si>
  <si>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</si>
  <si>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</si>
  <si>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</si>
  <si>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</si>
  <si>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</si>
  <si>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</si>
  <si>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</si>
  <si>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</si>
  <si>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</si>
  <si>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</si>
  <si>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</si>
  <si>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</si>
  <si>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</si>
  <si>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</si>
  <si>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</si>
  <si>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</si>
  <si>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</si>
  <si>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</si>
  <si>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</si>
  <si>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</si>
  <si>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</si>
  <si>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</si>
  <si>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</si>
  <si>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</si>
  <si>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</si>
  <si>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</si>
  <si>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</si>
  <si>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</si>
  <si>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</si>
  <si>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</si>
  <si>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</si>
  <si>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</si>
  <si>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</si>
  <si>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</si>
  <si>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</si>
  <si>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</si>
  <si>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</si>
  <si>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</si>
  <si>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</si>
  <si>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</si>
  <si>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</si>
  <si>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</si>
  <si>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</si>
  <si>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</si>
  <si>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</si>
  <si>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</si>
  <si>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</si>
  <si>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</si>
  <si>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</si>
  <si>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</si>
  <si>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</si>
  <si>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北海道日高町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</si>
  <si>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</si>
  <si>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</si>
  <si>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</si>
  <si>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</si>
  <si>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</si>
  <si>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</si>
  <si>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</si>
  <si>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</si>
  <si>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</si>
  <si>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</si>
  <si>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</si>
  <si>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</si>
  <si>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</si>
  <si>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</si>
  <si>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</si>
  <si>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</si>
  <si>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</si>
  <si>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</si>
  <si>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</si>
  <si>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</si>
  <si>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</si>
  <si>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</si>
  <si>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</si>
  <si>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</si>
  <si>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</si>
  <si>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</si>
  <si>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</si>
  <si>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</si>
  <si>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</si>
  <si>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</si>
  <si>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</si>
  <si>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</si>
  <si>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</si>
  <si>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</si>
  <si>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</si>
  <si>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</si>
  <si>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</si>
  <si>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後期高齢者医療事業特別会計</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</si>
  <si>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</si>
  <si>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</si>
  <si>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</si>
  <si>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</si>
  <si>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</si>
  <si>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下水道事業特別会計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</si>
  <si>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</si>
  <si>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</si>
  <si>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</si>
  <si>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</si>
  <si>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</si>
  <si>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</si>
  <si>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</si>
  <si>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</si>
  <si>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</si>
  <si>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</si>
  <si>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</si>
  <si>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</si>
  <si>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</si>
  <si>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</si>
  <si>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</si>
  <si>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</si>
  <si>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</si>
  <si>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</si>
  <si>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</si>
  <si>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</si>
  <si>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</si>
  <si>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</si>
  <si>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</si>
  <si>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</si>
  <si>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</si>
  <si>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</si>
  <si>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</si>
  <si>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</si>
  <si>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</si>
  <si>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</si>
  <si>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</si>
  <si>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</si>
  <si>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</si>
  <si>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</si>
  <si>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</si>
  <si>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</si>
  <si>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</si>
  <si>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</si>
  <si>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</si>
  <si>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</si>
  <si>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</si>
  <si>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</si>
  <si>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</si>
  <si>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</si>
  <si>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</si>
  <si>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</si>
  <si>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</si>
  <si>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</si>
  <si>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</si>
  <si>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</si>
  <si>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</si>
  <si>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</si>
  <si>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</si>
  <si>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</si>
  <si>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</si>
  <si>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</si>
  <si>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</si>
  <si>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</si>
  <si>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</si>
  <si>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</si>
  <si>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</si>
  <si>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</si>
  <si>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</si>
  <si>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</si>
  <si>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</si>
  <si>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</si>
  <si>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</si>
  <si>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</si>
  <si>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</si>
  <si>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</si>
  <si>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</si>
  <si>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</si>
  <si>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</si>
  <si>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</si>
  <si>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</si>
  <si>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</si>
  <si>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</si>
  <si>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</si>
  <si>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</si>
  <si>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</si>
  <si>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</si>
  <si>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</si>
  <si>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</si>
  <si>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</si>
  <si>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</si>
  <si>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</si>
  <si>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</si>
  <si>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</si>
  <si>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</si>
  <si>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</si>
  <si>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</si>
  <si>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</si>
  <si>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</si>
  <si>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</si>
  <si>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</si>
  <si>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</si>
  <si>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</si>
  <si>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</si>
  <si>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</si>
  <si>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</si>
  <si>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</si>
  <si>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</si>
  <si>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</si>
  <si>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</si>
  <si>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</si>
  <si>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</si>
  <si>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</si>
  <si>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</si>
  <si>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</si>
  <si>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</si>
  <si>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</si>
  <si>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</si>
  <si>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</si>
  <si>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</si>
  <si>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</si>
  <si>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</si>
  <si>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</si>
  <si>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</si>
  <si>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</si>
  <si>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</si>
  <si>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</si>
  <si>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</si>
  <si>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</si>
  <si>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</si>
  <si>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</si>
  <si>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</si>
  <si>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</si>
  <si>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</si>
  <si>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</si>
  <si>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</si>
  <si>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</si>
  <si>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</si>
  <si>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</si>
  <si>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</si>
  <si>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</si>
  <si>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</si>
  <si>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</si>
  <si>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</si>
  <si>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</si>
  <si>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</si>
  <si>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</si>
  <si>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</si>
  <si>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</si>
  <si>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</si>
  <si>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</si>
  <si>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</si>
  <si>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</si>
  <si>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</si>
  <si>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</si>
  <si>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</si>
  <si>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</si>
  <si>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</si>
  <si>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</si>
  <si>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5.23</t>
  </si>
  <si>
    <t>水道事業会計</t>
  </si>
  <si>
    <t>国民健康保険病院事業会計</t>
  </si>
  <si>
    <t>一般会計</t>
  </si>
  <si>
    <t>簡易水道事業特別会計</t>
  </si>
  <si>
    <t>国民健康保険事業特別会計</t>
  </si>
  <si>
    <t>▲ 0.18</t>
  </si>
  <si>
    <t>国民健康保険診療所事業特別会計</t>
  </si>
  <si>
    <t>介護保険事業特別会計</t>
  </si>
  <si>
    <t>▲ 0.85</t>
  </si>
  <si>
    <t>後期高齢者医療事業特別会計</t>
  </si>
  <si>
    <t>その他会計（赤字）</t>
  </si>
  <si>
    <t>その他会計（黒字）</t>
  </si>
  <si>
    <t>-</t>
    <phoneticPr fontId="2"/>
  </si>
  <si>
    <t>日高西部消防組合</t>
    <phoneticPr fontId="11"/>
  </si>
  <si>
    <t>胆振東部日高西部衛生組合</t>
    <rPh sb="0" eb="2">
      <t>イブリ</t>
    </rPh>
    <rPh sb="2" eb="4">
      <t>トウブ</t>
    </rPh>
    <rPh sb="4" eb="6">
      <t>ヒダカ</t>
    </rPh>
    <rPh sb="6" eb="8">
      <t>セイブ</t>
    </rPh>
    <rPh sb="8" eb="10">
      <t>エイセイ</t>
    </rPh>
    <rPh sb="10" eb="12">
      <t>クミアイ</t>
    </rPh>
    <phoneticPr fontId="2"/>
  </si>
  <si>
    <t>平取町外２町衛生施設組合</t>
    <rPh sb="0" eb="3">
      <t>ビラトリチョウ</t>
    </rPh>
    <rPh sb="3" eb="4">
      <t>ホカ</t>
    </rPh>
    <rPh sb="5" eb="6">
      <t>チョウ</t>
    </rPh>
    <rPh sb="6" eb="8">
      <t>エイセイ</t>
    </rPh>
    <rPh sb="8" eb="10">
      <t>シセツ</t>
    </rPh>
    <rPh sb="10" eb="12">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</si>
  <si>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</si>
  <si>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</si>
  <si>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日高町土地開発公社</t>
    <rPh sb="0" eb="2">
      <t>ヒダカ</t>
    </rPh>
    <rPh sb="2" eb="3">
      <t>チョウ</t>
    </rPh>
    <rPh sb="3" eb="5">
      <t>トチ</t>
    </rPh>
    <rPh sb="5" eb="7">
      <t>カイハツ</t>
    </rPh>
    <rPh sb="7" eb="9">
      <t>コウシャ</t>
    </rPh>
    <phoneticPr fontId="2"/>
  </si>
  <si>
    <t>ホッカイドウ競馬振興（株）</t>
    <rPh sb="6" eb="8">
      <t>ケイバ</t>
    </rPh>
    <rPh sb="8" eb="10">
      <t>シンコウ</t>
    </rPh>
    <rPh sb="10" eb="13">
      <t>カブ</t>
    </rPh>
    <phoneticPr fontId="2"/>
  </si>
  <si>
    <t>日高町商工会</t>
    <rPh sb="0" eb="3">
      <t>ヒダカチョウ</t>
    </rPh>
    <rPh sb="3" eb="6">
      <t>ショウコウカイ</t>
    </rPh>
    <phoneticPr fontId="2"/>
  </si>
  <si>
    <t>（株）日高アグリ</t>
    <rPh sb="0" eb="3">
      <t>カブ</t>
    </rPh>
    <rPh sb="3" eb="5">
      <t>ヒダカ</t>
    </rPh>
    <phoneticPr fontId="2"/>
  </si>
  <si>
    <t>○</t>
    <phoneticPr fontId="2"/>
  </si>
  <si>
    <t>-</t>
    <phoneticPr fontId="2"/>
  </si>
  <si>
    <t>地域振興基金</t>
    <phoneticPr fontId="11"/>
  </si>
  <si>
    <t>まちづくり推進事業基金</t>
    <phoneticPr fontId="11"/>
  </si>
  <si>
    <t>産業振興基金</t>
    <phoneticPr fontId="11"/>
  </si>
  <si>
    <t>ふるさと日高応援基金</t>
    <phoneticPr fontId="11"/>
  </si>
  <si>
    <t>温泉施設運営基金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</si>
  <si>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</si>
  <si>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</si>
  <si>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</si>
  <si>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将来負担比率は、類似団体を上回っているものの、有形固定資産減価償却率では平均を下回っている。
　今後、既存施設の老朽化により、多額の改修費用等が必要となり、将来負担比率の増加が見込まれるため、公共施設等総合管理計画・個別計画の策定により計画的に事業を実施する。</t>
    <rPh sb="1" eb="3">
      <t>ショウライ</t>
    </rPh>
    <rPh sb="3" eb="5">
      <t>フタン</t>
    </rPh>
    <rPh sb="5" eb="7">
      <t>ヒリツ</t>
    </rPh>
    <rPh sb="9" eb="11">
      <t>ルイジ</t>
    </rPh>
    <rPh sb="11" eb="13">
      <t>ダンタイ</t>
    </rPh>
    <rPh sb="14" eb="16">
      <t>ウワマワ</t>
    </rPh>
    <rPh sb="49" eb="51">
      <t>コンゴ</t>
    </rPh>
    <rPh sb="52" eb="54">
      <t>キゾン</t>
    </rPh>
    <rPh sb="54" eb="56">
      <t>シセツ</t>
    </rPh>
    <rPh sb="57" eb="60">
      <t>ロウキュウカ</t>
    </rPh>
    <rPh sb="64" eb="66">
      <t>タガク</t>
    </rPh>
    <rPh sb="67" eb="69">
      <t>カイシュウ</t>
    </rPh>
    <rPh sb="69" eb="71">
      <t>ヒヨウ</t>
    </rPh>
    <rPh sb="71" eb="72">
      <t>トウ</t>
    </rPh>
    <rPh sb="73" eb="75">
      <t>ヒツヨウ</t>
    </rPh>
    <rPh sb="79" eb="81">
      <t>ショウライ</t>
    </rPh>
    <rPh sb="81" eb="83">
      <t>フタン</t>
    </rPh>
    <rPh sb="83" eb="85">
      <t>ヒリツ</t>
    </rPh>
    <rPh sb="86" eb="88">
      <t>ゾウカ</t>
    </rPh>
    <rPh sb="89" eb="91">
      <t>ミコ</t>
    </rPh>
    <rPh sb="97" eb="99">
      <t>コウキョウ</t>
    </rPh>
    <rPh sb="99" eb="101">
      <t>シセツ</t>
    </rPh>
    <rPh sb="101" eb="102">
      <t>トウ</t>
    </rPh>
    <rPh sb="102" eb="104">
      <t>ソウゴウ</t>
    </rPh>
    <rPh sb="104" eb="106">
      <t>カンリ</t>
    </rPh>
    <rPh sb="106" eb="108">
      <t>ケイカク</t>
    </rPh>
    <rPh sb="109" eb="111">
      <t>コベツ</t>
    </rPh>
    <rPh sb="111" eb="113">
      <t>ケイカク</t>
    </rPh>
    <rPh sb="114" eb="116">
      <t>サクテイ</t>
    </rPh>
    <rPh sb="119" eb="122">
      <t>ケイカクテキ</t>
    </rPh>
    <rPh sb="123" eb="125">
      <t>ジギョウ</t>
    </rPh>
    <rPh sb="126" eb="128">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</si>
  <si>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</si>
  <si>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</si>
  <si>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</si>
  <si>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</si>
  <si>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</si>
  <si>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</si>
  <si>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将来負担比率は、類似団体を上回っているものの、実質公債費比率では１．１ポイント下回っている。
　今後は近年実施してきた大型投資的事業の借入金償還が開始され、実質公債費比率の上昇が予想されるが、起債残高の減少により将来負担比率の改善が見込まれる。引き続き財政を圧迫することがないよう計画的な公債費の管理に努めていく。</t>
    <rPh sb="28" eb="29">
      <t>ヒ</t>
    </rPh>
    <rPh sb="29" eb="31">
      <t>ヒリツ</t>
    </rPh>
    <rPh sb="52" eb="54">
      <t>キンネン</t>
    </rPh>
    <rPh sb="54" eb="56">
      <t>ジッシ</t>
    </rPh>
    <rPh sb="60" eb="62">
      <t>オオガタ</t>
    </rPh>
    <rPh sb="62" eb="65">
      <t>トウシテキ</t>
    </rPh>
    <rPh sb="65" eb="67">
      <t>ジギョウ</t>
    </rPh>
    <rPh sb="68" eb="71">
      <t>カリイレキン</t>
    </rPh>
    <rPh sb="71" eb="73">
      <t>ショウカン</t>
    </rPh>
    <rPh sb="74" eb="76">
      <t>カイシ</t>
    </rPh>
    <rPh sb="79" eb="81">
      <t>ジッシツ</t>
    </rPh>
    <rPh sb="81" eb="84">
      <t>コウサイヒ</t>
    </rPh>
    <rPh sb="84" eb="86">
      <t>ヒリツ</t>
    </rPh>
    <rPh sb="87" eb="89">
      <t>ジョウショウ</t>
    </rPh>
    <rPh sb="90" eb="92">
      <t>ヨソウ</t>
    </rPh>
    <rPh sb="97" eb="99">
      <t>キサイ</t>
    </rPh>
    <rPh sb="99" eb="101">
      <t>ザンダカ</t>
    </rPh>
    <rPh sb="102" eb="104">
      <t>ゲンショウ</t>
    </rPh>
    <rPh sb="107" eb="109">
      <t>ショウライ</t>
    </rPh>
    <rPh sb="109" eb="111">
      <t>フタン</t>
    </rPh>
    <rPh sb="111" eb="113">
      <t>ヒリツ</t>
    </rPh>
    <rPh sb="114" eb="116">
      <t>カイゼン</t>
    </rPh>
    <rPh sb="117" eb="119">
      <t>ミコ</t>
    </rPh>
    <rPh sb="123" eb="124">
      <t>ヒ</t>
    </rPh>
    <rPh sb="125" eb="126">
      <t>ツヅ</t>
    </rPh>
    <rPh sb="127" eb="129">
      <t>ザイセイ</t>
    </rPh>
    <rPh sb="130" eb="132">
      <t>アッパク</t>
    </rPh>
    <rPh sb="141" eb="144">
      <t>ケイカクテキ</t>
    </rPh>
    <rPh sb="145" eb="148">
      <t>コウサイヒ</t>
    </rPh>
    <rPh sb="149" eb="151">
      <t>カンリ</t>
    </rPh>
    <rPh sb="152" eb="153">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</si>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</sst>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wrapText="1"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BF33-499E-9C3D-59FAF5C52C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188288</c:v>
                </c:pt>
                <c:pt idx="1">
                  <c:v>165486</c:v>
                </c:pt>
                <c:pt idx="2">
                  <c:v>98936</c:v>
                </c:pt>
                <c:pt idx="3">
                  <c:v>112018</c:v>
                </c:pt>
                <c:pt idx="4">
                  <c:v>147615</c:v>
                </c:pt>
              </c:numCache>
            </c:numRef>
          </c:val>
          <c:smooth val="0"/>
          <c:extLst xmlns:c16r2="http://schemas.microsoft.com/office/drawing/2015/06/chart">
            <c:ext xmlns:c16="http://schemas.microsoft.com/office/drawing/2014/chart" uri="{C3380CC4-5D6E-409C-BE32-E72D297353CC}">
              <c16:uniqueId val="{00000001-BF33-499E-9C3D-59FAF5C52C7A}"/>
            </c:ext>
          </c:extLst>
        </c:ser>
        <c:dLbls>
          <c:showLegendKey val="0"/>
          <c:showVal val="0"/>
          <c:showCatName val="0"/>
          <c:showSerName val="0"/>
          <c:showPercent val="0"/>
          <c:showBubbleSize val="0"/>
        </c:dLbls>
        <c:marker val="1"/>
        <c:smooth val="0"/>
        <c:axId val="356496464"/>
        <c:axId val="159559456"/>
      </c:lineChart>
      <c:catAx>
        <c:axId val="356496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559456"/>
        <c:crosses val="autoZero"/>
        <c:auto val="1"/>
        <c:lblAlgn val="ctr"/>
        <c:lblOffset val="100"/>
        <c:tickLblSkip val="1"/>
        <c:tickMarkSkip val="1"/>
        <c:noMultiLvlLbl val="0"/>
      </c:catAx>
      <c:valAx>
        <c:axId val="1595594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496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2.12</c:v>
                </c:pt>
                <c:pt idx="1">
                  <c:v>1.47</c:v>
                </c:pt>
                <c:pt idx="2">
                  <c:v>2.25</c:v>
                </c:pt>
                <c:pt idx="3">
                  <c:v>3.71</c:v>
                </c:pt>
                <c:pt idx="4">
                  <c:v>3.13</c:v>
                </c:pt>
              </c:numCache>
            </c:numRef>
          </c:val>
          <c:extLst xmlns:c16r2="http://schemas.microsoft.com/office/drawing/2015/06/chart">
            <c:ext xmlns:c16="http://schemas.microsoft.com/office/drawing/2014/chart" uri="{C3380CC4-5D6E-409C-BE32-E72D297353CC}">
              <c16:uniqueId val="{00000000-F47E-4120-A74B-3EA39EE619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19.239999999999998</c:v>
                </c:pt>
                <c:pt idx="1">
                  <c:v>22.89</c:v>
                </c:pt>
                <c:pt idx="2">
                  <c:v>23.72</c:v>
                </c:pt>
                <c:pt idx="3">
                  <c:v>24.99</c:v>
                </c:pt>
                <c:pt idx="4">
                  <c:v>21.08</c:v>
                </c:pt>
              </c:numCache>
            </c:numRef>
          </c:val>
          <c:extLst xmlns:c16r2="http://schemas.microsoft.com/office/drawing/2015/06/chart">
            <c:ext xmlns:c16="http://schemas.microsoft.com/office/drawing/2014/chart" uri="{C3380CC4-5D6E-409C-BE32-E72D297353CC}">
              <c16:uniqueId val="{00000001-F47E-4120-A74B-3EA39EE6191B}"/>
            </c:ext>
          </c:extLst>
        </c:ser>
        <c:dLbls>
          <c:showLegendKey val="0"/>
          <c:showVal val="0"/>
          <c:showCatName val="0"/>
          <c:showSerName val="0"/>
          <c:showPercent val="0"/>
          <c:showBubbleSize val="0"/>
        </c:dLbls>
        <c:gapWidth val="250"/>
        <c:overlap val="100"/>
        <c:axId val="94975928"/>
        <c:axId val="42821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5.62</c:v>
                </c:pt>
                <c:pt idx="1">
                  <c:v>1.95</c:v>
                </c:pt>
                <c:pt idx="2">
                  <c:v>1.24</c:v>
                </c:pt>
                <c:pt idx="3">
                  <c:v>1.78</c:v>
                </c:pt>
                <c:pt idx="4">
                  <c:v>-5.23</c:v>
                </c:pt>
              </c:numCache>
            </c:numRef>
          </c:val>
          <c:smooth val="0"/>
          <c:extLst xmlns:c16r2="http://schemas.microsoft.com/office/drawing/2015/06/chart">
            <c:ext xmlns:c16="http://schemas.microsoft.com/office/drawing/2014/chart" uri="{C3380CC4-5D6E-409C-BE32-E72D297353CC}">
              <c16:uniqueId val="{00000002-F47E-4120-A74B-3EA39EE6191B}"/>
            </c:ext>
          </c:extLst>
        </c:ser>
        <c:dLbls>
          <c:showLegendKey val="0"/>
          <c:showVal val="0"/>
          <c:showCatName val="0"/>
          <c:showSerName val="0"/>
          <c:showPercent val="0"/>
          <c:showBubbleSize val="0"/>
        </c:dLbls>
        <c:marker val="1"/>
        <c:smooth val="0"/>
        <c:axId val="94975928"/>
        <c:axId val="428215552"/>
      </c:lineChart>
      <c:catAx>
        <c:axId val="9497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8215552"/>
        <c:crosses val="autoZero"/>
        <c:auto val="1"/>
        <c:lblAlgn val="ctr"/>
        <c:lblOffset val="100"/>
        <c:tickLblSkip val="1"/>
        <c:tickMarkSkip val="1"/>
        <c:noMultiLvlLbl val="0"/>
      </c:catAx>
      <c:valAx>
        <c:axId val="42821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7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0.14000000000000001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217-482A-9F5F-9B2754E08A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217-482A-9F5F-9B2754E08AF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2-D217-482A-9F5F-9B2754E08AFB}"/>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0.85</c:v>
                </c:pt>
                <c:pt idx="1">
                  <c:v>#N/A</c:v>
                </c:pt>
                <c:pt idx="2">
                  <c:v>#N/A</c:v>
                </c:pt>
                <c:pt idx="3">
                  <c:v>0.57999999999999996</c:v>
                </c:pt>
                <c:pt idx="4">
                  <c:v>#N/A</c:v>
                </c:pt>
                <c:pt idx="5">
                  <c:v>0.2</c:v>
                </c:pt>
                <c:pt idx="6">
                  <c:v>#N/A</c:v>
                </c:pt>
                <c:pt idx="7">
                  <c:v>0.26</c:v>
                </c:pt>
                <c:pt idx="8">
                  <c:v>#N/A</c:v>
                </c:pt>
                <c:pt idx="9">
                  <c:v>0.16</c:v>
                </c:pt>
              </c:numCache>
            </c:numRef>
          </c:val>
          <c:extLst xmlns:c16r2="http://schemas.microsoft.com/office/drawing/2015/06/chart">
            <c:ext xmlns:c16="http://schemas.microsoft.com/office/drawing/2014/chart" uri="{C3380CC4-5D6E-409C-BE32-E72D297353CC}">
              <c16:uniqueId val="{00000003-D217-482A-9F5F-9B2754E08AFB}"/>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c:v>
                </c:pt>
                <c:pt idx="4">
                  <c:v>#N/A</c:v>
                </c:pt>
                <c:pt idx="5">
                  <c:v>7.0000000000000007E-2</c:v>
                </c:pt>
                <c:pt idx="6">
                  <c:v>#N/A</c:v>
                </c:pt>
                <c:pt idx="7">
                  <c:v>0.12</c:v>
                </c:pt>
                <c:pt idx="8">
                  <c:v>#N/A</c:v>
                </c:pt>
                <c:pt idx="9">
                  <c:v>0.21</c:v>
                </c:pt>
              </c:numCache>
            </c:numRef>
          </c:val>
          <c:extLst xmlns:c16r2="http://schemas.microsoft.com/office/drawing/2015/06/chart">
            <c:ext xmlns:c16="http://schemas.microsoft.com/office/drawing/2014/chart" uri="{C3380CC4-5D6E-409C-BE32-E72D297353CC}">
              <c16:uniqueId val="{00000004-D217-482A-9F5F-9B2754E08AF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0.27</c:v>
                </c:pt>
                <c:pt idx="2">
                  <c:v>#N/A</c:v>
                </c:pt>
                <c:pt idx="3">
                  <c:v>0.36</c:v>
                </c:pt>
                <c:pt idx="4">
                  <c:v>0.18</c:v>
                </c:pt>
                <c:pt idx="5">
                  <c:v>#N/A</c:v>
                </c:pt>
                <c:pt idx="6">
                  <c:v>#N/A</c:v>
                </c:pt>
                <c:pt idx="7">
                  <c:v>0.36</c:v>
                </c:pt>
                <c:pt idx="8">
                  <c:v>#N/A</c:v>
                </c:pt>
                <c:pt idx="9">
                  <c:v>0.23</c:v>
                </c:pt>
              </c:numCache>
            </c:numRef>
          </c:val>
          <c:extLst xmlns:c16r2="http://schemas.microsoft.com/office/drawing/2015/06/chart">
            <c:ext xmlns:c16="http://schemas.microsoft.com/office/drawing/2014/chart" uri="{C3380CC4-5D6E-409C-BE32-E72D297353CC}">
              <c16:uniqueId val="{00000005-D217-482A-9F5F-9B2754E08AFB}"/>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0.05</c:v>
                </c:pt>
                <c:pt idx="4">
                  <c:v>#N/A</c:v>
                </c:pt>
                <c:pt idx="5">
                  <c:v>7.0000000000000007E-2</c:v>
                </c:pt>
                <c:pt idx="6">
                  <c:v>#N/A</c:v>
                </c:pt>
                <c:pt idx="7">
                  <c:v>0.1</c:v>
                </c:pt>
                <c:pt idx="8">
                  <c:v>#N/A</c:v>
                </c:pt>
                <c:pt idx="9">
                  <c:v>0.71</c:v>
                </c:pt>
              </c:numCache>
            </c:numRef>
          </c:val>
          <c:extLst xmlns:c16r2="http://schemas.microsoft.com/office/drawing/2015/06/chart">
            <c:ext xmlns:c16="http://schemas.microsoft.com/office/drawing/2014/chart" uri="{C3380CC4-5D6E-409C-BE32-E72D297353CC}">
              <c16:uniqueId val="{00000006-D217-482A-9F5F-9B2754E08AF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2.11</c:v>
                </c:pt>
                <c:pt idx="2">
                  <c:v>#N/A</c:v>
                </c:pt>
                <c:pt idx="3">
                  <c:v>1.46</c:v>
                </c:pt>
                <c:pt idx="4">
                  <c:v>#N/A</c:v>
                </c:pt>
                <c:pt idx="5">
                  <c:v>2.2400000000000002</c:v>
                </c:pt>
                <c:pt idx="6">
                  <c:v>#N/A</c:v>
                </c:pt>
                <c:pt idx="7">
                  <c:v>3.7</c:v>
                </c:pt>
                <c:pt idx="8">
                  <c:v>#N/A</c:v>
                </c:pt>
                <c:pt idx="9">
                  <c:v>3.12</c:v>
                </c:pt>
              </c:numCache>
            </c:numRef>
          </c:val>
          <c:extLst xmlns:c16r2="http://schemas.microsoft.com/office/drawing/2015/06/chart">
            <c:ext xmlns:c16="http://schemas.microsoft.com/office/drawing/2014/chart" uri="{C3380CC4-5D6E-409C-BE32-E72D297353CC}">
              <c16:uniqueId val="{00000007-D217-482A-9F5F-9B2754E08AFB}"/>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3.57</c:v>
                </c:pt>
                <c:pt idx="2">
                  <c:v>#N/A</c:v>
                </c:pt>
                <c:pt idx="3">
                  <c:v>4.0199999999999996</c:v>
                </c:pt>
                <c:pt idx="4">
                  <c:v>#N/A</c:v>
                </c:pt>
                <c:pt idx="5">
                  <c:v>2.25</c:v>
                </c:pt>
                <c:pt idx="6">
                  <c:v>#N/A</c:v>
                </c:pt>
                <c:pt idx="7">
                  <c:v>3.7</c:v>
                </c:pt>
                <c:pt idx="8">
                  <c:v>#N/A</c:v>
                </c:pt>
                <c:pt idx="9">
                  <c:v>4.97</c:v>
                </c:pt>
              </c:numCache>
            </c:numRef>
          </c:val>
          <c:extLst xmlns:c16r2="http://schemas.microsoft.com/office/drawing/2015/06/chart">
            <c:ext xmlns:c16="http://schemas.microsoft.com/office/drawing/2014/chart" uri="{C3380CC4-5D6E-409C-BE32-E72D297353CC}">
              <c16:uniqueId val="{00000008-D217-482A-9F5F-9B2754E08AF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c:v>
                </c:pt>
                <c:pt idx="2">
                  <c:v>#N/A</c:v>
                </c:pt>
                <c:pt idx="3">
                  <c:v>7.54</c:v>
                </c:pt>
                <c:pt idx="4">
                  <c:v>#N/A</c:v>
                </c:pt>
                <c:pt idx="5">
                  <c:v>8.09</c:v>
                </c:pt>
                <c:pt idx="6">
                  <c:v>#N/A</c:v>
                </c:pt>
                <c:pt idx="7">
                  <c:v>8.08</c:v>
                </c:pt>
                <c:pt idx="8">
                  <c:v>#N/A</c:v>
                </c:pt>
                <c:pt idx="9">
                  <c:v>5.37</c:v>
                </c:pt>
              </c:numCache>
            </c:numRef>
          </c:val>
          <c:extLst xmlns:c16r2="http://schemas.microsoft.com/office/drawing/2015/06/chart">
            <c:ext xmlns:c16="http://schemas.microsoft.com/office/drawing/2014/chart" uri="{C3380CC4-5D6E-409C-BE32-E72D297353CC}">
              <c16:uniqueId val="{00000009-D217-482A-9F5F-9B2754E08AFB}"/>
            </c:ext>
          </c:extLst>
        </c:ser>
        <c:dLbls>
          <c:showLegendKey val="0"/>
          <c:showVal val="0"/>
          <c:showCatName val="0"/>
          <c:showSerName val="0"/>
          <c:showPercent val="0"/>
          <c:showBubbleSize val="0"/>
        </c:dLbls>
        <c:gapWidth val="150"/>
        <c:overlap val="100"/>
        <c:axId val="433547616"/>
        <c:axId val="431331440"/>
      </c:barChart>
      <c:catAx>
        <c:axId val="43354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331440"/>
        <c:crosses val="autoZero"/>
        <c:auto val="1"/>
        <c:lblAlgn val="ctr"/>
        <c:lblOffset val="100"/>
        <c:tickLblSkip val="1"/>
        <c:tickMarkSkip val="1"/>
        <c:noMultiLvlLbl val="0"/>
      </c:catAx>
      <c:valAx>
        <c:axId val="43133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4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1554</c:v>
                </c:pt>
                <c:pt idx="5">
                  <c:v>1568</c:v>
                </c:pt>
                <c:pt idx="8">
                  <c:v>1451</c:v>
                </c:pt>
                <c:pt idx="11">
                  <c:v>1398</c:v>
                </c:pt>
                <c:pt idx="14">
                  <c:v>1381</c:v>
                </c:pt>
              </c:numCache>
            </c:numRef>
          </c:val>
          <c:extLst xmlns:c16r2="http://schemas.microsoft.com/office/drawing/2015/06/chart">
            <c:ext xmlns:c16="http://schemas.microsoft.com/office/drawing/2014/chart" uri="{C3380CC4-5D6E-409C-BE32-E72D297353CC}">
              <c16:uniqueId val="{00000000-63DB-45DE-BFE9-89BD5B296F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2</c:v>
                </c:pt>
                <c:pt idx="9">
                  <c:v>1</c:v>
                </c:pt>
                <c:pt idx="12">
                  <c:v>3</c:v>
                </c:pt>
              </c:numCache>
            </c:numRef>
          </c:val>
          <c:extLst xmlns:c16r2="http://schemas.microsoft.com/office/drawing/2015/06/chart">
            <c:ext xmlns:c16="http://schemas.microsoft.com/office/drawing/2014/chart" uri="{C3380CC4-5D6E-409C-BE32-E72D297353CC}">
              <c16:uniqueId val="{00000001-63DB-45DE-BFE9-89BD5B296F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c:v>
                </c:pt>
                <c:pt idx="3">
                  <c:v>37</c:v>
                </c:pt>
                <c:pt idx="6">
                  <c:v>42</c:v>
                </c:pt>
                <c:pt idx="9">
                  <c:v>50</c:v>
                </c:pt>
                <c:pt idx="12">
                  <c:v>51</c:v>
                </c:pt>
              </c:numCache>
            </c:numRef>
          </c:val>
          <c:extLst xmlns:c16r2="http://schemas.microsoft.com/office/drawing/2015/06/chart">
            <c:ext xmlns:c16="http://schemas.microsoft.com/office/drawing/2014/chart" uri="{C3380CC4-5D6E-409C-BE32-E72D297353CC}">
              <c16:uniqueId val="{00000002-63DB-45DE-BFE9-89BD5B296F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55</c:v>
                </c:pt>
                <c:pt idx="3">
                  <c:v>51</c:v>
                </c:pt>
                <c:pt idx="6">
                  <c:v>51</c:v>
                </c:pt>
                <c:pt idx="9">
                  <c:v>40</c:v>
                </c:pt>
                <c:pt idx="12">
                  <c:v>28</c:v>
                </c:pt>
              </c:numCache>
            </c:numRef>
          </c:val>
          <c:extLst xmlns:c16r2="http://schemas.microsoft.com/office/drawing/2015/06/chart">
            <c:ext xmlns:c16="http://schemas.microsoft.com/office/drawing/2014/chart" uri="{C3380CC4-5D6E-409C-BE32-E72D297353CC}">
              <c16:uniqueId val="{00000003-63DB-45DE-BFE9-89BD5B296F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462</c:v>
                </c:pt>
                <c:pt idx="3">
                  <c:v>472</c:v>
                </c:pt>
                <c:pt idx="6">
                  <c:v>480</c:v>
                </c:pt>
                <c:pt idx="9">
                  <c:v>437</c:v>
                </c:pt>
                <c:pt idx="12">
                  <c:v>436</c:v>
                </c:pt>
              </c:numCache>
            </c:numRef>
          </c:val>
          <c:extLst xmlns:c16r2="http://schemas.microsoft.com/office/drawing/2015/06/chart">
            <c:ext xmlns:c16="http://schemas.microsoft.com/office/drawing/2014/chart" uri="{C3380CC4-5D6E-409C-BE32-E72D297353CC}">
              <c16:uniqueId val="{00000004-63DB-45DE-BFE9-89BD5B296F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DB-45DE-BFE9-89BD5B296F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3DB-45DE-BFE9-89BD5B296F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1585</c:v>
                </c:pt>
                <c:pt idx="3">
                  <c:v>1537</c:v>
                </c:pt>
                <c:pt idx="6">
                  <c:v>1376</c:v>
                </c:pt>
                <c:pt idx="9">
                  <c:v>1311</c:v>
                </c:pt>
                <c:pt idx="12">
                  <c:v>1349</c:v>
                </c:pt>
              </c:numCache>
            </c:numRef>
          </c:val>
          <c:extLst xmlns:c16r2="http://schemas.microsoft.com/office/drawing/2015/06/chart">
            <c:ext xmlns:c16="http://schemas.microsoft.com/office/drawing/2014/chart" uri="{C3380CC4-5D6E-409C-BE32-E72D297353CC}">
              <c16:uniqueId val="{00000007-63DB-45DE-BFE9-89BD5B296F82}"/>
            </c:ext>
          </c:extLst>
        </c:ser>
        <c:dLbls>
          <c:showLegendKey val="0"/>
          <c:showVal val="0"/>
          <c:showCatName val="0"/>
          <c:showSerName val="0"/>
          <c:showPercent val="0"/>
          <c:showBubbleSize val="0"/>
        </c:dLbls>
        <c:gapWidth val="100"/>
        <c:overlap val="100"/>
        <c:axId val="431864480"/>
        <c:axId val="426873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587</c:v>
                </c:pt>
                <c:pt idx="2">
                  <c:v>#N/A</c:v>
                </c:pt>
                <c:pt idx="3">
                  <c:v>#N/A</c:v>
                </c:pt>
                <c:pt idx="4">
                  <c:v>530</c:v>
                </c:pt>
                <c:pt idx="5">
                  <c:v>#N/A</c:v>
                </c:pt>
                <c:pt idx="6">
                  <c:v>#N/A</c:v>
                </c:pt>
                <c:pt idx="7">
                  <c:v>500</c:v>
                </c:pt>
                <c:pt idx="8">
                  <c:v>#N/A</c:v>
                </c:pt>
                <c:pt idx="9">
                  <c:v>#N/A</c:v>
                </c:pt>
                <c:pt idx="10">
                  <c:v>441</c:v>
                </c:pt>
                <c:pt idx="11">
                  <c:v>#N/A</c:v>
                </c:pt>
                <c:pt idx="12">
                  <c:v>#N/A</c:v>
                </c:pt>
                <c:pt idx="13">
                  <c:v>486</c:v>
                </c:pt>
                <c:pt idx="14">
                  <c:v>#N/A</c:v>
                </c:pt>
              </c:numCache>
            </c:numRef>
          </c:val>
          <c:smooth val="0"/>
          <c:extLst xmlns:c16r2="http://schemas.microsoft.com/office/drawing/2015/06/chart">
            <c:ext xmlns:c16="http://schemas.microsoft.com/office/drawing/2014/chart" uri="{C3380CC4-5D6E-409C-BE32-E72D297353CC}">
              <c16:uniqueId val="{00000008-63DB-45DE-BFE9-89BD5B296F82}"/>
            </c:ext>
          </c:extLst>
        </c:ser>
        <c:dLbls>
          <c:showLegendKey val="0"/>
          <c:showVal val="0"/>
          <c:showCatName val="0"/>
          <c:showSerName val="0"/>
          <c:showPercent val="0"/>
          <c:showBubbleSize val="0"/>
        </c:dLbls>
        <c:marker val="1"/>
        <c:smooth val="0"/>
        <c:axId val="431864480"/>
        <c:axId val="426873296"/>
      </c:lineChart>
      <c:catAx>
        <c:axId val="4318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873296"/>
        <c:crosses val="autoZero"/>
        <c:auto val="1"/>
        <c:lblAlgn val="ctr"/>
        <c:lblOffset val="100"/>
        <c:tickLblSkip val="1"/>
        <c:tickMarkSkip val="1"/>
        <c:noMultiLvlLbl val="0"/>
      </c:catAx>
      <c:valAx>
        <c:axId val="42687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86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11548</c:v>
                </c:pt>
                <c:pt idx="5">
                  <c:v>11446</c:v>
                </c:pt>
                <c:pt idx="8">
                  <c:v>11651</c:v>
                </c:pt>
                <c:pt idx="11">
                  <c:v>11328</c:v>
                </c:pt>
                <c:pt idx="14">
                  <c:v>11834</c:v>
                </c:pt>
              </c:numCache>
            </c:numRef>
          </c:val>
          <c:extLst xmlns:c16r2="http://schemas.microsoft.com/office/drawing/2015/06/chart">
            <c:ext xmlns:c16="http://schemas.microsoft.com/office/drawing/2014/chart" uri="{C3380CC4-5D6E-409C-BE32-E72D297353CC}">
              <c16:uniqueId val="{00000000-E6A0-4407-9632-606CA0F964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1906</c:v>
                </c:pt>
                <c:pt idx="5">
                  <c:v>1904</c:v>
                </c:pt>
                <c:pt idx="8">
                  <c:v>1739</c:v>
                </c:pt>
                <c:pt idx="11">
                  <c:v>1784</c:v>
                </c:pt>
                <c:pt idx="14">
                  <c:v>1624</c:v>
                </c:pt>
              </c:numCache>
            </c:numRef>
          </c:val>
          <c:extLst xmlns:c16r2="http://schemas.microsoft.com/office/drawing/2015/06/chart">
            <c:ext xmlns:c16="http://schemas.microsoft.com/office/drawing/2014/chart" uri="{C3380CC4-5D6E-409C-BE32-E72D297353CC}">
              <c16:uniqueId val="{00000001-E6A0-4407-9632-606CA0F964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1842</c:v>
                </c:pt>
                <c:pt idx="5">
                  <c:v>2067</c:v>
                </c:pt>
                <c:pt idx="8">
                  <c:v>2152</c:v>
                </c:pt>
                <c:pt idx="11">
                  <c:v>2234</c:v>
                </c:pt>
                <c:pt idx="14">
                  <c:v>1946</c:v>
                </c:pt>
              </c:numCache>
            </c:numRef>
          </c:val>
          <c:extLst xmlns:c16r2="http://schemas.microsoft.com/office/drawing/2015/06/chart">
            <c:ext xmlns:c16="http://schemas.microsoft.com/office/drawing/2014/chart" uri="{C3380CC4-5D6E-409C-BE32-E72D297353CC}">
              <c16:uniqueId val="{00000002-E6A0-4407-9632-606CA0F964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6A0-4407-9632-606CA0F964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6A0-4407-9632-606CA0F964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14</c:v>
                </c:pt>
                <c:pt idx="6">
                  <c:v>13</c:v>
                </c:pt>
                <c:pt idx="9">
                  <c:v>13</c:v>
                </c:pt>
                <c:pt idx="12">
                  <c:v>0</c:v>
                </c:pt>
              </c:numCache>
            </c:numRef>
          </c:val>
          <c:extLst xmlns:c16r2="http://schemas.microsoft.com/office/drawing/2015/06/chart">
            <c:ext xmlns:c16="http://schemas.microsoft.com/office/drawing/2014/chart" uri="{C3380CC4-5D6E-409C-BE32-E72D297353CC}">
              <c16:uniqueId val="{00000005-E6A0-4407-9632-606CA0F964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1258</c:v>
                </c:pt>
                <c:pt idx="3">
                  <c:v>1147</c:v>
                </c:pt>
                <c:pt idx="6">
                  <c:v>1030</c:v>
                </c:pt>
                <c:pt idx="9">
                  <c:v>970</c:v>
                </c:pt>
                <c:pt idx="12">
                  <c:v>947</c:v>
                </c:pt>
              </c:numCache>
            </c:numRef>
          </c:val>
          <c:extLst xmlns:c16r2="http://schemas.microsoft.com/office/drawing/2015/06/chart">
            <c:ext xmlns:c16="http://schemas.microsoft.com/office/drawing/2014/chart" uri="{C3380CC4-5D6E-409C-BE32-E72D297353CC}">
              <c16:uniqueId val="{00000006-E6A0-4407-9632-606CA0F964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329</c:v>
                </c:pt>
                <c:pt idx="3">
                  <c:v>282</c:v>
                </c:pt>
                <c:pt idx="6">
                  <c:v>236</c:v>
                </c:pt>
                <c:pt idx="9">
                  <c:v>199</c:v>
                </c:pt>
                <c:pt idx="12">
                  <c:v>294</c:v>
                </c:pt>
              </c:numCache>
            </c:numRef>
          </c:val>
          <c:extLst xmlns:c16r2="http://schemas.microsoft.com/office/drawing/2015/06/chart">
            <c:ext xmlns:c16="http://schemas.microsoft.com/office/drawing/2014/chart" uri="{C3380CC4-5D6E-409C-BE32-E72D297353CC}">
              <c16:uniqueId val="{00000007-E6A0-4407-9632-606CA0F964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4567</c:v>
                </c:pt>
                <c:pt idx="3">
                  <c:v>4508</c:v>
                </c:pt>
                <c:pt idx="6">
                  <c:v>4231</c:v>
                </c:pt>
                <c:pt idx="9">
                  <c:v>3985</c:v>
                </c:pt>
                <c:pt idx="12">
                  <c:v>3671</c:v>
                </c:pt>
              </c:numCache>
            </c:numRef>
          </c:val>
          <c:extLst xmlns:c16r2="http://schemas.microsoft.com/office/drawing/2015/06/chart">
            <c:ext xmlns:c16="http://schemas.microsoft.com/office/drawing/2014/chart" uri="{C3380CC4-5D6E-409C-BE32-E72D297353CC}">
              <c16:uniqueId val="{00000008-E6A0-4407-9632-606CA0F964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127</c:v>
                </c:pt>
                <c:pt idx="3">
                  <c:v>100</c:v>
                </c:pt>
                <c:pt idx="6">
                  <c:v>76</c:v>
                </c:pt>
                <c:pt idx="9">
                  <c:v>55</c:v>
                </c:pt>
                <c:pt idx="12">
                  <c:v>174</c:v>
                </c:pt>
              </c:numCache>
            </c:numRef>
          </c:val>
          <c:extLst xmlns:c16r2="http://schemas.microsoft.com/office/drawing/2015/06/chart">
            <c:ext xmlns:c16="http://schemas.microsoft.com/office/drawing/2014/chart" uri="{C3380CC4-5D6E-409C-BE32-E72D297353CC}">
              <c16:uniqueId val="{00000009-E6A0-4407-9632-606CA0F964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12815</c:v>
                </c:pt>
                <c:pt idx="3">
                  <c:v>13012</c:v>
                </c:pt>
                <c:pt idx="6">
                  <c:v>13506</c:v>
                </c:pt>
                <c:pt idx="9">
                  <c:v>13417</c:v>
                </c:pt>
                <c:pt idx="12">
                  <c:v>14239</c:v>
                </c:pt>
              </c:numCache>
            </c:numRef>
          </c:val>
          <c:extLst xmlns:c16r2="http://schemas.microsoft.com/office/drawing/2015/06/chart">
            <c:ext xmlns:c16="http://schemas.microsoft.com/office/drawing/2014/chart" uri="{C3380CC4-5D6E-409C-BE32-E72D297353CC}">
              <c16:uniqueId val="{0000000A-E6A0-4407-9632-606CA0F96411}"/>
            </c:ext>
          </c:extLst>
        </c:ser>
        <c:dLbls>
          <c:showLegendKey val="0"/>
          <c:showVal val="0"/>
          <c:showCatName val="0"/>
          <c:showSerName val="0"/>
          <c:showPercent val="0"/>
          <c:showBubbleSize val="0"/>
        </c:dLbls>
        <c:gapWidth val="100"/>
        <c:overlap val="100"/>
        <c:axId val="435703528"/>
        <c:axId val="435703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3805</c:v>
                </c:pt>
                <c:pt idx="2">
                  <c:v>#N/A</c:v>
                </c:pt>
                <c:pt idx="3">
                  <c:v>#N/A</c:v>
                </c:pt>
                <c:pt idx="4">
                  <c:v>3646</c:v>
                </c:pt>
                <c:pt idx="5">
                  <c:v>#N/A</c:v>
                </c:pt>
                <c:pt idx="6">
                  <c:v>#N/A</c:v>
                </c:pt>
                <c:pt idx="7">
                  <c:v>3550</c:v>
                </c:pt>
                <c:pt idx="8">
                  <c:v>#N/A</c:v>
                </c:pt>
                <c:pt idx="9">
                  <c:v>#N/A</c:v>
                </c:pt>
                <c:pt idx="10">
                  <c:v>3294</c:v>
                </c:pt>
                <c:pt idx="11">
                  <c:v>#N/A</c:v>
                </c:pt>
                <c:pt idx="12">
                  <c:v>#N/A</c:v>
                </c:pt>
                <c:pt idx="13">
                  <c:v>3922</c:v>
                </c:pt>
                <c:pt idx="14">
                  <c:v>#N/A</c:v>
                </c:pt>
              </c:numCache>
            </c:numRef>
          </c:val>
          <c:smooth val="0"/>
          <c:extLst xmlns:c16r2="http://schemas.microsoft.com/office/drawing/2015/06/chart">
            <c:ext xmlns:c16="http://schemas.microsoft.com/office/drawing/2014/chart" uri="{C3380CC4-5D6E-409C-BE32-E72D297353CC}">
              <c16:uniqueId val="{0000000B-E6A0-4407-9632-606CA0F96411}"/>
            </c:ext>
          </c:extLst>
        </c:ser>
        <c:dLbls>
          <c:showLegendKey val="0"/>
          <c:showVal val="0"/>
          <c:showCatName val="0"/>
          <c:showSerName val="0"/>
          <c:showPercent val="0"/>
          <c:showBubbleSize val="0"/>
        </c:dLbls>
        <c:marker val="1"/>
        <c:smooth val="0"/>
        <c:axId val="435703528"/>
        <c:axId val="435703920"/>
      </c:lineChart>
      <c:catAx>
        <c:axId val="43570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703920"/>
        <c:crosses val="autoZero"/>
        <c:auto val="1"/>
        <c:lblAlgn val="ctr"/>
        <c:lblOffset val="100"/>
        <c:tickLblSkip val="1"/>
        <c:tickMarkSkip val="1"/>
        <c:noMultiLvlLbl val="0"/>
      </c:catAx>
      <c:valAx>
        <c:axId val="43570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703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1625</c:v>
                </c:pt>
                <c:pt idx="1">
                  <c:v>1652</c:v>
                </c:pt>
                <c:pt idx="2">
                  <c:v>1358</c:v>
                </c:pt>
              </c:numCache>
            </c:numRef>
          </c:val>
          <c:extLst xmlns:c16r2="http://schemas.microsoft.com/office/drawing/2015/06/chart">
            <c:ext xmlns:c16="http://schemas.microsoft.com/office/drawing/2014/chart" uri="{C3380CC4-5D6E-409C-BE32-E72D297353CC}">
              <c16:uniqueId val="{00000000-3A2F-49CC-8AD9-02B4EF6419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101</c:v>
                </c:pt>
                <c:pt idx="1">
                  <c:v>101</c:v>
                </c:pt>
                <c:pt idx="2">
                  <c:v>101</c:v>
                </c:pt>
              </c:numCache>
            </c:numRef>
          </c:val>
          <c:extLst xmlns:c16r2="http://schemas.microsoft.com/office/drawing/2015/06/chart">
            <c:ext xmlns:c16="http://schemas.microsoft.com/office/drawing/2014/chart" uri="{C3380CC4-5D6E-409C-BE32-E72D297353CC}">
              <c16:uniqueId val="{00000001-3A2F-49CC-8AD9-02B4EF6419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1316</c:v>
                </c:pt>
                <c:pt idx="1">
                  <c:v>1352</c:v>
                </c:pt>
                <c:pt idx="2">
                  <c:v>1345</c:v>
                </c:pt>
              </c:numCache>
            </c:numRef>
          </c:val>
          <c:extLst xmlns:c16r2="http://schemas.microsoft.com/office/drawing/2015/06/chart">
            <c:ext xmlns:c16="http://schemas.microsoft.com/office/drawing/2014/chart" uri="{C3380CC4-5D6E-409C-BE32-E72D297353CC}">
              <c16:uniqueId val="{00000002-3A2F-49CC-8AD9-02B4EF6419C5}"/>
            </c:ext>
          </c:extLst>
        </c:ser>
        <c:dLbls>
          <c:showLegendKey val="0"/>
          <c:showVal val="0"/>
          <c:showCatName val="0"/>
          <c:showSerName val="0"/>
          <c:showPercent val="0"/>
          <c:showBubbleSize val="0"/>
        </c:dLbls>
        <c:gapWidth val="120"/>
        <c:overlap val="100"/>
        <c:axId val="435705096"/>
        <c:axId val="435705488"/>
      </c:barChart>
      <c:catAx>
        <c:axId val="43570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5705488"/>
        <c:crosses val="autoZero"/>
        <c:auto val="1"/>
        <c:lblAlgn val="ctr"/>
        <c:lblOffset val="100"/>
        <c:tickLblSkip val="1"/>
        <c:tickMarkSkip val="1"/>
        <c:noMultiLvlLbl val="0"/>
      </c:catAx>
      <c:valAx>
        <c:axId val="435705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570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D0-45BB-B1FB-AC1C510C07DE}"/>
                </c:ext>
                <c:ext xmlns:c15="http://schemas.microsoft.com/office/drawing/2012/chart" uri="{CE6537A1-D6FC-4f65-9D91-7224C49458BB}">
                  <c15:dlblFieldTable>
                    <c15:dlblFTEntry>
                      <c15:txfldGUID>{33345717-21A0-49C4-8300-4DD96FD03CD7}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D0-45BB-B1FB-AC1C510C07DE}"/>
                </c:ext>
                <c:ext xmlns:c15="http://schemas.microsoft.com/office/drawing/2012/chart" uri="{CE6537A1-D6FC-4f65-9D91-7224C49458BB}">
                  <c15:dlblFieldTable>
                    <c15:dlblFTEntry>
                      <c15:txfldGUID>{5F176771-F3D5-47FF-9D9B-B299EB7BD1C1}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D0-45BB-B1FB-AC1C510C07DE}"/>
                </c:ext>
                <c:ext xmlns:c15="http://schemas.microsoft.com/office/drawing/2012/chart" uri="{CE6537A1-D6FC-4f65-9D91-7224C49458BB}">
                  <c15:dlblFieldTable>
                    <c15:dlblFTEntry>
                      <c15:txfldGUID>{1C12486A-28A4-4617-821C-D0376968874F}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D0-45BB-B1FB-AC1C510C07DE}"/>
                </c:ext>
                <c:ext xmlns:c15="http://schemas.microsoft.com/office/drawing/2012/chart" uri="{CE6537A1-D6FC-4f65-9D91-7224C49458BB}">
                  <c15:dlblFieldTable>
                    <c15:dlblFTEntry>
                      <c15:txfldGUID>{49A3662D-0FE5-4771-8006-EBA5F92F5106}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D0-45BB-B1FB-AC1C510C07DE}"/>
                </c:ext>
                <c:ext xmlns:c15="http://schemas.microsoft.com/office/drawing/2012/chart" uri="{CE6537A1-D6FC-4f65-9D91-7224C49458BB}">
                  <c15:dlblFieldTable>
                    <c15:dlblFTEntry>
                      <c15:txfldGUID>{1F727680-6C24-4C21-BE75-31980EB5B1A2}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D0-45BB-B1FB-AC1C510C07DE}"/>
                </c:ext>
                <c:ext xmlns:c15="http://schemas.microsoft.com/office/drawing/2012/chart" uri="{CE6537A1-D6FC-4f65-9D91-7224C49458BB}">
                  <c15:dlblFieldTable>
                    <c15:dlblFTEntry>
                      <c15:txfldGUID>{790CAB42-0573-4E61-84B0-A25D59494E78}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D0-45BB-B1FB-AC1C510C07DE}"/>
                </c:ext>
                <c:ext xmlns:c15="http://schemas.microsoft.com/office/drawing/2012/chart" uri="{CE6537A1-D6FC-4f65-9D91-7224C49458BB}">
                  <c15:dlblFieldTable>
                    <c15:dlblFTEntry>
                      <c15:txfldGUID>{F9394E4C-432A-410C-B58A-07E04997CCEF}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D0-45BB-B1FB-AC1C510C07DE}"/>
                </c:ext>
                <c:ext xmlns:c15="http://schemas.microsoft.com/office/drawing/2012/chart" uri="{CE6537A1-D6FC-4f65-9D91-7224C49458BB}">
                  <c15:layout/>
                  <c15:dlblFieldTable>
                    <c15:dlblFTEntry>
                      <c15:txfldGUID>{53685B2B-C545-4BB4-8CEC-F8CB937D283B}</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D0-45BB-B1FB-AC1C510C07DE}"/>
                </c:ext>
                <c:ext xmlns:c15="http://schemas.microsoft.com/office/drawing/2012/chart" uri="{CE6537A1-D6FC-4f65-9D91-7224C49458BB}">
                  <c15:layout/>
                  <c15:dlblFieldTable>
                    <c15:dlblFTEntry>
                      <c15:txfldGUID>{90569D33-3E21-454A-851B-8CC373BFAAC5}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51.2</c:v>
                </c:pt>
                <c:pt idx="32">
                  <c:v>52.6</c:v>
                </c:pt>
              </c:numCache>
            </c:numRef>
          </c:xVal>
          <c:yVal>
            <c:numRef>
              <c:f>公会計指標分析・財政指標組合せ分析表!$BP$51:$DC$51</c:f>
              <c:numCache>
                <c:formatCode>#,##0.0;"▲ "#,##0.0</c:formatCode>
                <c:ptCount val="40"/>
                <c:pt idx="24">
                  <c:v>61.1</c:v>
                </c:pt>
                <c:pt idx="32">
                  <c:v>74.8</c:v>
                </c:pt>
              </c:numCache>
            </c:numRef>
          </c:yVal>
          <c:smooth val="0"/>
          <c:extLst xmlns:c16r2="http://schemas.microsoft.com/office/drawing/2015/06/chart">
            <c:ext xmlns:c16="http://schemas.microsoft.com/office/drawing/2014/chart" uri="{C3380CC4-5D6E-409C-BE32-E72D297353CC}">
              <c16:uniqueId val="{00000009-54D0-45BB-B1FB-AC1C510C07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D0-45BB-B1FB-AC1C510C07DE}"/>
                </c:ext>
                <c:ext xmlns:c15="http://schemas.microsoft.com/office/drawing/2012/chart" uri="{CE6537A1-D6FC-4f65-9D91-7224C49458BB}">
                  <c15:dlblFieldTable>
                    <c15:dlblFTEntry>
                      <c15:txfldGUID>{B47AC7DD-6CB3-4A0F-BA11-EABDDDBEEF74}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D0-45BB-B1FB-AC1C510C07DE}"/>
                </c:ext>
                <c:ext xmlns:c15="http://schemas.microsoft.com/office/drawing/2012/chart" uri="{CE6537A1-D6FC-4f65-9D91-7224C49458BB}">
                  <c15:dlblFieldTable>
                    <c15:dlblFTEntry>
                      <c15:txfldGUID>{B1585C56-AE5D-4D33-BD4E-41E71C8800BC}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D0-45BB-B1FB-AC1C510C07DE}"/>
                </c:ext>
                <c:ext xmlns:c15="http://schemas.microsoft.com/office/drawing/2012/chart" uri="{CE6537A1-D6FC-4f65-9D91-7224C49458BB}">
                  <c15:dlblFieldTable>
                    <c15:dlblFTEntry>
                      <c15:txfldGUID>{7D9C9A80-3766-4C16-9ED1-9C3DCDEB27D4}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D0-45BB-B1FB-AC1C510C07DE}"/>
                </c:ext>
                <c:ext xmlns:c15="http://schemas.microsoft.com/office/drawing/2012/chart" uri="{CE6537A1-D6FC-4f65-9D91-7224C49458BB}">
                  <c15:dlblFieldTable>
                    <c15:dlblFTEntry>
                      <c15:txfldGUID>{D7AB78FA-845B-4548-ACCA-F1C44DCF35DA}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D0-45BB-B1FB-AC1C510C07DE}"/>
                </c:ext>
                <c:ext xmlns:c15="http://schemas.microsoft.com/office/drawing/2012/chart" uri="{CE6537A1-D6FC-4f65-9D91-7224C49458BB}">
                  <c15:dlblFieldTable>
                    <c15:dlblFTEntry>
                      <c15:txfldGUID>{AC095902-E71F-43DD-83BF-8A8352667479}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D0-45BB-B1FB-AC1C510C07DE}"/>
                </c:ext>
                <c:ext xmlns:c15="http://schemas.microsoft.com/office/drawing/2012/chart" uri="{CE6537A1-D6FC-4f65-9D91-7224C49458BB}">
                  <c15:dlblFieldTable>
                    <c15:dlblFTEntry>
                      <c15:txfldGUID>{436AC9B6-042C-4D2E-B975-EC10C8771A18}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D0-45BB-B1FB-AC1C510C07DE}"/>
                </c:ext>
                <c:ext xmlns:c15="http://schemas.microsoft.com/office/drawing/2012/chart" uri="{CE6537A1-D6FC-4f65-9D91-7224C49458BB}">
                  <c15:dlblFieldTable>
                    <c15:dlblFTEntry>
                      <c15:txfldGUID>{FCC724FF-34BC-40E6-AB5E-5B230F66E78B}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D0-45BB-B1FB-AC1C510C07DE}"/>
                </c:ext>
                <c:ext xmlns:c15="http://schemas.microsoft.com/office/drawing/2012/chart" uri="{CE6537A1-D6FC-4f65-9D91-7224C49458BB}">
                  <c15:layout/>
                  <c15:dlblFieldTable>
                    <c15:dlblFTEntry>
                      <c15:txfldGUID>{03F4ACE9-2D9A-4FC0-B995-77FAA36F0198}</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D0-45BB-B1FB-AC1C510C07DE}"/>
                </c:ext>
                <c:ext xmlns:c15="http://schemas.microsoft.com/office/drawing/2012/chart" uri="{CE6537A1-D6FC-4f65-9D91-7224C49458BB}">
                  <c15:layout/>
                  <c15:dlblFieldTable>
                    <c15:dlblFTEntry>
                      <c15:txfldGUID>{AA583F28-289C-4744-A7B7-A38F963043A0}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59.8</c:v>
                </c:pt>
                <c:pt idx="32">
                  <c:v>60.5</c:v>
                </c:pt>
              </c:numCache>
            </c:numRef>
          </c:xVal>
          <c:yVal>
            <c:numRef>
              <c:f>公会計指標分析・財政指標組合せ分析表!$BP$55:$DC$55</c:f>
              <c:numCache>
                <c:formatCode>#,##0.0;"▲ "#,##0.0</c:formatCode>
                <c:ptCount val="40"/>
                <c:pt idx="24">
                  <c:v>51.4</c:v>
                </c:pt>
                <c:pt idx="32">
                  <c:v>46.8</c:v>
                </c:pt>
              </c:numCache>
            </c:numRef>
          </c:yVal>
          <c:smooth val="0"/>
          <c:extLst xmlns:c16r2="http://schemas.microsoft.com/office/drawing/2015/06/chart">
            <c:ext xmlns:c16="http://schemas.microsoft.com/office/drawing/2014/chart" uri="{C3380CC4-5D6E-409C-BE32-E72D297353CC}">
              <c16:uniqueId val="{00000013-54D0-45BB-B1FB-AC1C510C07DE}"/>
            </c:ext>
          </c:extLst>
        </c:ser>
        <c:dLbls>
          <c:showLegendKey val="0"/>
          <c:showVal val="1"/>
          <c:showCatName val="0"/>
          <c:showSerName val="0"/>
          <c:showPercent val="0"/>
          <c:showBubbleSize val="0"/>
        </c:dLbls>
        <c:axId val="435706272"/>
        <c:axId val="435706664"/>
      </c:scatterChart>
      <c:valAx>
        <c:axId val="435706272"/>
        <c:scaling>
          <c:orientation val="minMax"/>
          <c:max val="61.300000000000004"/>
          <c:min val="50.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706664"/>
        <c:crosses val="autoZero"/>
        <c:crossBetween val="midCat"/>
      </c:valAx>
      <c:valAx>
        <c:axId val="435706664"/>
        <c:scaling>
          <c:orientation val="minMax"/>
          <c:max val="80"/>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706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24-4141-957E-D135A92E6EAA}"/>
                </c:ext>
                <c:ext xmlns:c15="http://schemas.microsoft.com/office/drawing/2012/chart" uri="{CE6537A1-D6FC-4f65-9D91-7224C49458BB}">
                  <c15:layout/>
                  <c15:dlblFieldTable>
                    <c15:dlblFTEntry>
                      <c15:txfldGUID>{EEE22369-0247-4AC0-B284-0D7C154F4D76}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E24-4141-957E-D135A92E6EAA}"/>
                </c:ext>
                <c:ext xmlns:c15="http://schemas.microsoft.com/office/drawing/2012/chart" uri="{CE6537A1-D6FC-4f65-9D91-7224C49458BB}">
                  <c15:dlblFieldTable>
                    <c15:dlblFTEntry>
                      <c15:txfldGUID>{9142DCA7-9F2A-4535-A4D9-F2A2CD4AF4AC}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E24-4141-957E-D135A92E6EAA}"/>
                </c:ext>
                <c:ext xmlns:c15="http://schemas.microsoft.com/office/drawing/2012/chart" uri="{CE6537A1-D6FC-4f65-9D91-7224C49458BB}">
                  <c15:dlblFieldTable>
                    <c15:dlblFTEntry>
                      <c15:txfldGUID>{5D813D47-D90E-4640-ABBA-3AB159D853CC}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E24-4141-957E-D135A92E6EAA}"/>
                </c:ext>
                <c:ext xmlns:c15="http://schemas.microsoft.com/office/drawing/2012/chart" uri="{CE6537A1-D6FC-4f65-9D91-7224C49458BB}">
                  <c15:dlblFieldTable>
                    <c15:dlblFTEntry>
                      <c15:txfldGUID>{35629DAF-B4BF-4D45-A3C4-BF8B027B2FFC}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E24-4141-957E-D135A92E6EAA}"/>
                </c:ext>
                <c:ext xmlns:c15="http://schemas.microsoft.com/office/drawing/2012/chart" uri="{CE6537A1-D6FC-4f65-9D91-7224C49458BB}">
                  <c15:dlblFieldTable>
                    <c15:dlblFTEntry>
                      <c15:txfldGUID>{8F354B5B-F97E-4D4A-8124-B9BB355FF095}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E24-4141-957E-D135A92E6EAA}"/>
                </c:ext>
                <c:ext xmlns:c15="http://schemas.microsoft.com/office/drawing/2012/chart" uri="{CE6537A1-D6FC-4f65-9D91-7224C49458BB}">
                  <c15:layout/>
                  <c15:dlblFieldTable>
                    <c15:dlblFTEntry>
                      <c15:txfldGUID>{54FBF9C5-7397-4220-A2F3-D9A6198C718B}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E24-4141-957E-D135A92E6EAA}"/>
                </c:ext>
                <c:ext xmlns:c15="http://schemas.microsoft.com/office/drawing/2012/chart" uri="{CE6537A1-D6FC-4f65-9D91-7224C49458BB}">
                  <c15:layout/>
                  <c15:dlblFieldTable>
                    <c15:dlblFTEntry>
                      <c15:txfldGUID>{7B4551D3-85AF-4A20-80F2-09AC4C9FCA17}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E24-4141-957E-D135A92E6EAA}"/>
                </c:ext>
                <c:ext xmlns:c15="http://schemas.microsoft.com/office/drawing/2012/chart" uri="{CE6537A1-D6FC-4f65-9D91-7224C49458BB}">
                  <c15:layout/>
                  <c15:dlblFieldTable>
                    <c15:dlblFTEntry>
                      <c15:txfldGUID>{64096129-F7DA-44C5-BFB5-33BB2E45FD63}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E24-4141-957E-D135A92E6EAA}"/>
                </c:ext>
                <c:ext xmlns:c15="http://schemas.microsoft.com/office/drawing/2012/chart" uri="{CE6537A1-D6FC-4f65-9D91-7224C49458BB}">
                  <c15:layout/>
                  <c15:dlblFieldTable>
                    <c15:dlblFTEntry>
                      <c15:txfldGUID>{6409EC77-8990-42D6-AF13-1ED85F65DDF0}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9.9</c:v>
                </c:pt>
                <c:pt idx="16">
                  <c:v>9.4</c:v>
                </c:pt>
                <c:pt idx="24">
                  <c:v>8.8000000000000007</c:v>
                </c:pt>
                <c:pt idx="32">
                  <c:v>8.8000000000000007</c:v>
                </c:pt>
              </c:numCache>
            </c:numRef>
          </c:xVal>
          <c:yVal>
            <c:numRef>
              <c:f>公会計指標分析・財政指標組合せ分析表!$BP$73:$DC$73</c:f>
              <c:numCache>
                <c:formatCode>#,##0.0;"▲ "#,##0.0</c:formatCode>
                <c:ptCount val="40"/>
                <c:pt idx="0">
                  <c:v>64.099999999999994</c:v>
                </c:pt>
                <c:pt idx="8">
                  <c:v>65.400000000000006</c:v>
                </c:pt>
                <c:pt idx="16">
                  <c:v>63.6</c:v>
                </c:pt>
                <c:pt idx="24">
                  <c:v>61.1</c:v>
                </c:pt>
                <c:pt idx="32">
                  <c:v>74.8</c:v>
                </c:pt>
              </c:numCache>
            </c:numRef>
          </c:yVal>
          <c:smooth val="0"/>
          <c:extLst xmlns:c16r2="http://schemas.microsoft.com/office/drawing/2015/06/chart">
            <c:ext xmlns:c16="http://schemas.microsoft.com/office/drawing/2014/chart" uri="{C3380CC4-5D6E-409C-BE32-E72D297353CC}">
              <c16:uniqueId val="{00000009-9E24-4141-957E-D135A92E6E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E24-4141-957E-D135A92E6EAA}"/>
                </c:ext>
                <c:ext xmlns:c15="http://schemas.microsoft.com/office/drawing/2012/chart" uri="{CE6537A1-D6FC-4f65-9D91-7224C49458BB}">
                  <c15:layout/>
                  <c15:dlblFieldTable>
                    <c15:dlblFTEntry>
                      <c15:txfldGUID>{FE284F5D-44FA-40D9-837E-1E0F354A6071}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E24-4141-957E-D135A92E6EAA}"/>
                </c:ext>
                <c:ext xmlns:c15="http://schemas.microsoft.com/office/drawing/2012/chart" uri="{CE6537A1-D6FC-4f65-9D91-7224C49458BB}">
                  <c15:dlblFieldTable>
                    <c15:dlblFTEntry>
                      <c15:txfldGUID>{152B1AC7-A0AA-4F92-971D-C4D687D731A8}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E24-4141-957E-D135A92E6EAA}"/>
                </c:ext>
                <c:ext xmlns:c15="http://schemas.microsoft.com/office/drawing/2012/chart" uri="{CE6537A1-D6FC-4f65-9D91-7224C49458BB}">
                  <c15:dlblFieldTable>
                    <c15:dlblFTEntry>
                      <c15:txfldGUID>{B5920AB1-372B-4589-8A6B-A393B3E3C0A5}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E24-4141-957E-D135A92E6EAA}"/>
                </c:ext>
                <c:ext xmlns:c15="http://schemas.microsoft.com/office/drawing/2012/chart" uri="{CE6537A1-D6FC-4f65-9D91-7224C49458BB}">
                  <c15:dlblFieldTable>
                    <c15:dlblFTEntry>
                      <c15:txfldGUID>{9F8EDE64-70BF-4334-B3EE-894F372628F1}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E24-4141-957E-D135A92E6EAA}"/>
                </c:ext>
                <c:ext xmlns:c15="http://schemas.microsoft.com/office/drawing/2012/chart" uri="{CE6537A1-D6FC-4f65-9D91-7224C49458BB}">
                  <c15:dlblFieldTable>
                    <c15:dlblFTEntry>
                      <c15:txfldGUID>{15F2E0C4-1620-495B-A73C-2E4C7CB1F49E}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E24-4141-957E-D135A92E6EAA}"/>
                </c:ext>
                <c:ext xmlns:c15="http://schemas.microsoft.com/office/drawing/2012/chart" uri="{CE6537A1-D6FC-4f65-9D91-7224C49458BB}">
                  <c15:layout/>
                  <c15:dlblFieldTable>
                    <c15:dlblFTEntry>
                      <c15:txfldGUID>{F3ADD2E0-BA4F-41A1-9177-865D9FDEAAA3}</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E24-4141-957E-D135A92E6EAA}"/>
                </c:ext>
                <c:ext xmlns:c15="http://schemas.microsoft.com/office/drawing/2012/chart" uri="{CE6537A1-D6FC-4f65-9D91-7224C49458BB}">
                  <c15:layout/>
                  <c15:dlblFieldTable>
                    <c15:dlblFTEntry>
                      <c15:txfldGUID>{779F4F7F-957C-45B5-866F-699CFC8B4CD9}</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E24-4141-957E-D135A92E6EAA}"/>
                </c:ext>
                <c:ext xmlns:c15="http://schemas.microsoft.com/office/drawing/2012/chart" uri="{CE6537A1-D6FC-4f65-9D91-7224C49458BB}">
                  <c15:layout/>
                  <c15:dlblFieldTable>
                    <c15:dlblFTEntry>
                      <c15:txfldGUID>{514BC98C-4DA3-46E4-A7F2-825179E27F78}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E24-4141-957E-D135A92E6EAA}"/>
                </c:ext>
                <c:ext xmlns:c15="http://schemas.microsoft.com/office/drawing/2012/chart" uri="{CE6537A1-D6FC-4f65-9D91-7224C49458BB}">
                  <c15:layout/>
                  <c15:dlblFieldTable>
                    <c15:dlblFTEntry>
                      <c15:txfldGUID>{72768510-0239-4AD6-8C79-DD53A2EC2DBA}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9E24-4141-957E-D135A92E6EAA}"/>
            </c:ext>
          </c:extLst>
        </c:ser>
        <c:dLbls>
          <c:showLegendKey val="0"/>
          <c:showVal val="1"/>
          <c:showCatName val="0"/>
          <c:showSerName val="0"/>
          <c:showPercent val="0"/>
          <c:showBubbleSize val="0"/>
        </c:dLbls>
        <c:axId val="435704312"/>
        <c:axId val="159422120"/>
      </c:scatterChart>
      <c:valAx>
        <c:axId val="435704312"/>
        <c:scaling>
          <c:orientation val="minMax"/>
          <c:max val="12.9"/>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422120"/>
        <c:crosses val="autoZero"/>
        <c:crossBetween val="midCat"/>
      </c:valAx>
      <c:valAx>
        <c:axId val="159422120"/>
        <c:scaling>
          <c:orientation val="minMax"/>
          <c:max val="80"/>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704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公債費負担適正化計画に基づき地方債の借換・繰上償還を実施。また、財政健全化計画等を考慮し地方債の発行を抑制するとともに、基準財政需要額に算入される地方債を優先的に充当することとし、元利償還額が減少した。しかし、今後、大型事業</a:t>
          </a:r>
          <a:r>
            <a:rPr kumimoji="1" lang="ja-JP" altLang="en-US" sz="1100">
              <a:solidFill>
                <a:schemeClr val="dk1"/>
              </a:solidFill>
              <a:effectLst/>
              <a:latin typeface="+mn-lt"/>
              <a:ea typeface="+mn-ea"/>
              <a:cs typeface="+mn-cs"/>
            </a:rPr>
            <a:t>や災害復旧事業</a:t>
          </a:r>
          <a:r>
            <a:rPr kumimoji="1" lang="ja-JP" altLang="ja-JP" sz="1100">
              <a:solidFill>
                <a:schemeClr val="dk1"/>
              </a:solidFill>
              <a:effectLst/>
              <a:latin typeface="+mn-lt"/>
              <a:ea typeface="+mn-ea"/>
              <a:cs typeface="+mn-cs"/>
            </a:rPr>
            <a:t>の元金償還が開始しされる</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年度以降、数年間において金額が増大することが予想される。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及び公営企業会計において公債費負担適正化計画に基づく繰上償還と地方債の借換を実施したこと及び地方債の発行の抑制を行っている。また、将来の大型事業等に備えた基金の積み立て等を行った結果将来負担率が</a:t>
          </a:r>
          <a:r>
            <a:rPr kumimoji="1" lang="ja-JP" altLang="en-US" sz="1100">
              <a:solidFill>
                <a:schemeClr val="dk1"/>
              </a:solidFill>
              <a:effectLst/>
              <a:latin typeface="+mn-lt"/>
              <a:ea typeface="+mn-ea"/>
              <a:cs typeface="+mn-cs"/>
            </a:rPr>
            <a:t>微増となった。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北海道日高町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地方交付税減額分や災害復旧事業等に基金を充当し、平成２９年度末で２，８０４百万円となった。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年度末に資金余裕があれば、将来の災害等に備え積み増しを考えている。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基金の目的に合致した事業に活用している。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平成２９年度末で、１，３４５百万円となっている。大幅な増減はない。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貴重な財源であり、目的に沿った事業に適宜、活用する。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地方交付税減額分や災害復旧事業等に基金を充当し、平成２９年度末で</a:t>
          </a:r>
          <a:r>
            <a:rPr kumimoji="1" lang="ja-JP" altLang="en-US" sz="1300">
              <a:solidFill>
                <a:schemeClr val="dk1"/>
              </a:solidFill>
              <a:effectLst/>
              <a:latin typeface="+mn-lt"/>
              <a:ea typeface="+mn-ea"/>
              <a:cs typeface="+mn-cs"/>
            </a:rPr>
            <a:t>１，３５８</a:t>
          </a:r>
          <a:r>
            <a:rPr kumimoji="1" lang="ja-JP" altLang="ja-JP" sz="1300">
              <a:solidFill>
                <a:schemeClr val="dk1"/>
              </a:solidFill>
              <a:effectLst/>
              <a:latin typeface="+mn-lt"/>
              <a:ea typeface="+mn-ea"/>
              <a:cs typeface="+mn-cs"/>
            </a:rPr>
            <a:t>百万円となった。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地方交付税減額や災害復旧債償還等により取崩し増加が予想され積み立てる余裕は見当たらない。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増減なしで、平成２９年度末で１０１百万円となった。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現状維持の方針である。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
12,209
992.11
11,981,212
11,739,324
201,340
6,442,376
14,230,994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a:t>
          </a:r>
          <a:r>
            <a:rPr kumimoji="1" lang="en-US" altLang="ja-JP" sz="1100">
              <a:latin typeface="ＭＳ Ｐゴシック" panose="020B0600070205080204" pitchFamily="50" charset="-128"/>
              <a:ea typeface="ＭＳ Ｐゴシック" panose="020B0600070205080204" pitchFamily="50" charset="-128"/>
            </a:rPr>
            <a:t>(52.6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は、類似団体平均</a:t>
          </a:r>
          <a:r>
            <a:rPr kumimoji="1" lang="en-US" altLang="ja-JP" sz="1100">
              <a:latin typeface="ＭＳ Ｐゴシック" panose="020B0600070205080204" pitchFamily="50" charset="-128"/>
              <a:ea typeface="ＭＳ Ｐゴシック" panose="020B0600070205080204" pitchFamily="50" charset="-128"/>
            </a:rPr>
            <a:t>(60.5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(59.3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、北海道平均</a:t>
          </a:r>
          <a:r>
            <a:rPr kumimoji="1" lang="en-US" altLang="ja-JP" sz="1100">
              <a:latin typeface="ＭＳ Ｐゴシック" panose="020B0600070205080204" pitchFamily="50" charset="-128"/>
              <a:ea typeface="ＭＳ Ｐゴシック" panose="020B0600070205080204" pitchFamily="50" charset="-128"/>
            </a:rPr>
            <a:t>(62.4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に対して下回っている。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ここ数年、継続的に実施した大型建設事業等による事業用資産の増が影響していると考えられる。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今後は、公共施設等総合管理計画・個別計画の策定を行い計画的な施設整備を実施する。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67" name="有形固定資産減価償却率平均値テキスト"/>
        <xdr:cNvSpPr txBox="1"/>
      </xdr:nvSpPr>
      <xdr:spPr>
        <a:xfrm>
          <a:off x="481330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87757</xdr:rowOff>
    </xdr:from>
    <xdr:to>
      <xdr:col>23</xdr:col>
      <xdr:colOff>136525</xdr:colOff>
      <xdr:row>34</xdr:row>
      <xdr:rowOff>17907</xdr:rowOff>
    </xdr:to>
    <xdr:sp macro="" textlink="">
      <xdr:nvSpPr>
        <xdr:cNvPr id="76" name="楕円 75"/>
        <xdr:cNvSpPr/>
      </xdr:nvSpPr>
      <xdr:spPr>
        <a:xfrm>
          <a:off x="47117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2684</xdr:rowOff>
    </xdr:from>
    <xdr:ext cx="405111" cy="259045"/>
    <xdr:sp macro="" textlink="">
      <xdr:nvSpPr>
        <xdr:cNvPr id="77" name="有形固定資産減価償却率該当値テキスト"/>
        <xdr:cNvSpPr txBox="1"/>
      </xdr:nvSpPr>
      <xdr:spPr>
        <a:xfrm>
          <a:off x="4813300"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148209</xdr:rowOff>
    </xdr:from>
    <xdr:to>
      <xdr:col>19</xdr:col>
      <xdr:colOff>187325</xdr:colOff>
      <xdr:row>34</xdr:row>
      <xdr:rowOff>78359</xdr:rowOff>
    </xdr:to>
    <xdr:sp macro="" textlink="">
      <xdr:nvSpPr>
        <xdr:cNvPr id="78" name="楕円 77"/>
        <xdr:cNvSpPr/>
      </xdr:nvSpPr>
      <xdr:spPr>
        <a:xfrm>
          <a:off x="40005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138557</xdr:rowOff>
    </xdr:from>
    <xdr:to>
      <xdr:col>23</xdr:col>
      <xdr:colOff>85725</xdr:colOff>
      <xdr:row>34</xdr:row>
      <xdr:rowOff>27559</xdr:rowOff>
    </xdr:to>
    <xdr:cxnSp macro="">
      <xdr:nvCxnSpPr>
        <xdr:cNvPr id="79" name="直線コネクタ 78"/>
        <xdr:cNvCxnSpPr/>
      </xdr:nvCxnSpPr>
      <xdr:spPr>
        <a:xfrm flipV="1">
          <a:off x="4051300" y="6567932"/>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0"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1"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69486</xdr:rowOff>
    </xdr:from>
    <xdr:ext cx="405111" cy="259045"/>
    <xdr:sp macro="" textlink="">
      <xdr:nvSpPr>
        <xdr:cNvPr id="82" name="n_1mainValue有形固定資産減価償却率"/>
        <xdr:cNvSpPr txBox="1"/>
      </xdr:nvSpPr>
      <xdr:spPr>
        <a:xfrm>
          <a:off x="3836044" y="667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は、類似団体</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、北海道平均</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に対して上回っている。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本比率が平均より上回っている原因は災害や大型投資的事業の公債費残高が多額であることと財政調整基金の減少である。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今後は、投資的事業を計画的に行うなど起債額を抑制する。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98" name="直線コネクタ 97"/>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99" name="テキスト ボックス 98"/>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0" name="直線コネクタ 99"/>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1" name="テキスト ボックス 100"/>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2" name="直線コネクタ 101"/>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3" name="テキスト ボックス 102"/>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6" name="直線コネクタ 105"/>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7" name="テキスト ボックス 106"/>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08" name="直線コネクタ 107"/>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09" name="テキスト ボックス 108"/>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0" name="直線コネクタ 109"/>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1" name="テキスト ボックス 110"/>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5" name="直線コネクタ 114"/>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6"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7" name="直線コネクタ 116"/>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8"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9" name="直線コネクタ 11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0"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1" name="フローチャート: 判断 120"/>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45244</xdr:rowOff>
    </xdr:from>
    <xdr:to>
      <xdr:col>76</xdr:col>
      <xdr:colOff>73025</xdr:colOff>
      <xdr:row>28</xdr:row>
      <xdr:rowOff>146844</xdr:rowOff>
    </xdr:to>
    <xdr:sp macro="" textlink="">
      <xdr:nvSpPr>
        <xdr:cNvPr id="127" name="楕円 126"/>
        <xdr:cNvSpPr/>
      </xdr:nvSpPr>
      <xdr:spPr>
        <a:xfrm>
          <a:off x="14744700" y="56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68121</xdr:rowOff>
    </xdr:from>
    <xdr:ext cx="340478" cy="259045"/>
    <xdr:sp macro="" textlink="">
      <xdr:nvSpPr>
        <xdr:cNvPr id="128" name="債務償還可能年数該当値テキスト"/>
        <xdr:cNvSpPr txBox="1"/>
      </xdr:nvSpPr>
      <xdr:spPr>
        <a:xfrm>
          <a:off x="14846300" y="54687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
12,209
992.11
11,981,212
11,739,324
201,340
6,442,376
14,230,994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72" name="楕円 71"/>
        <xdr:cNvSpPr/>
      </xdr:nvSpPr>
      <xdr:spPr>
        <a:xfrm>
          <a:off x="4584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36484</xdr:rowOff>
    </xdr:from>
    <xdr:ext cx="405111" cy="259045"/>
    <xdr:sp macro="" textlink="">
      <xdr:nvSpPr>
        <xdr:cNvPr id="73" name="【道路】&#10;有形固定資産減価償却率該当値テキスト"/>
        <xdr:cNvSpPr txBox="1"/>
      </xdr:nvSpPr>
      <xdr:spPr>
        <a:xfrm>
          <a:off x="46736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87449</xdr:rowOff>
    </xdr:from>
    <xdr:to>
      <xdr:col>20</xdr:col>
      <xdr:colOff>38100</xdr:colOff>
      <xdr:row>39</xdr:row>
      <xdr:rowOff>17599</xdr:rowOff>
    </xdr:to>
    <xdr:sp macro="" textlink="">
      <xdr:nvSpPr>
        <xdr:cNvPr id="74" name="楕円 73"/>
        <xdr:cNvSpPr/>
      </xdr:nvSpPr>
      <xdr:spPr>
        <a:xfrm>
          <a:off x="3746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108857</xdr:rowOff>
    </xdr:from>
    <xdr:to>
      <xdr:col>24</xdr:col>
      <xdr:colOff>63500</xdr:colOff>
      <xdr:row>38</xdr:row>
      <xdr:rowOff>138249</xdr:rowOff>
    </xdr:to>
    <xdr:cxnSp macro="">
      <xdr:nvCxnSpPr>
        <xdr:cNvPr id="75" name="直線コネクタ 74"/>
        <xdr:cNvCxnSpPr/>
      </xdr:nvCxnSpPr>
      <xdr:spPr>
        <a:xfrm flipV="1">
          <a:off x="3797300" y="66239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6"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7"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8726</xdr:rowOff>
    </xdr:from>
    <xdr:ext cx="405111" cy="259045"/>
    <xdr:sp macro="" textlink="">
      <xdr:nvSpPr>
        <xdr:cNvPr id="78" name="n_1mainValue【道路】&#10;有形固定資産減価償却率"/>
        <xdr:cNvSpPr txBox="1"/>
      </xdr:nvSpPr>
      <xdr:spPr>
        <a:xfrm>
          <a:off x="35820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07" name="【道路】&#10;一人当たり延長平均値テキスト"/>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2007</xdr:rowOff>
    </xdr:from>
    <xdr:to>
      <xdr:col>55</xdr:col>
      <xdr:colOff>50800</xdr:colOff>
      <xdr:row>38</xdr:row>
      <xdr:rowOff>103607</xdr:rowOff>
    </xdr:to>
    <xdr:sp macro="" textlink="">
      <xdr:nvSpPr>
        <xdr:cNvPr id="116" name="楕円 115"/>
        <xdr:cNvSpPr/>
      </xdr:nvSpPr>
      <xdr:spPr>
        <a:xfrm>
          <a:off x="10426700" y="65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151884</xdr:rowOff>
    </xdr:from>
    <xdr:ext cx="534377" cy="259045"/>
    <xdr:sp macro="" textlink="">
      <xdr:nvSpPr>
        <xdr:cNvPr id="117" name="【道路】&#10;一人当たり延長該当値テキスト"/>
        <xdr:cNvSpPr txBox="1"/>
      </xdr:nvSpPr>
      <xdr:spPr>
        <a:xfrm>
          <a:off x="10515600" y="649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11588</xdr:rowOff>
    </xdr:from>
    <xdr:to>
      <xdr:col>50</xdr:col>
      <xdr:colOff>165100</xdr:colOff>
      <xdr:row>38</xdr:row>
      <xdr:rowOff>113188</xdr:rowOff>
    </xdr:to>
    <xdr:sp macro="" textlink="">
      <xdr:nvSpPr>
        <xdr:cNvPr id="118" name="楕円 117"/>
        <xdr:cNvSpPr/>
      </xdr:nvSpPr>
      <xdr:spPr>
        <a:xfrm>
          <a:off x="9588500" y="65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52807</xdr:rowOff>
    </xdr:from>
    <xdr:to>
      <xdr:col>55</xdr:col>
      <xdr:colOff>0</xdr:colOff>
      <xdr:row>38</xdr:row>
      <xdr:rowOff>62388</xdr:rowOff>
    </xdr:to>
    <xdr:cxnSp macro="">
      <xdr:nvCxnSpPr>
        <xdr:cNvPr id="119" name="直線コネクタ 118"/>
        <xdr:cNvCxnSpPr/>
      </xdr:nvCxnSpPr>
      <xdr:spPr>
        <a:xfrm flipV="1">
          <a:off x="9639300" y="6567907"/>
          <a:ext cx="8382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0"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1"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104315</xdr:rowOff>
    </xdr:from>
    <xdr:ext cx="534377" cy="259045"/>
    <xdr:sp macro="" textlink="">
      <xdr:nvSpPr>
        <xdr:cNvPr id="122" name="n_1mainValue【道路】&#10;一人当たり延長"/>
        <xdr:cNvSpPr txBox="1"/>
      </xdr:nvSpPr>
      <xdr:spPr>
        <a:xfrm>
          <a:off x="9359411" y="66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5" name="直線コネクタ 144"/>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6"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7" name="直線コネクタ 146"/>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8"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9" name="直線コネクタ 148"/>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113809</xdr:rowOff>
    </xdr:from>
    <xdr:ext cx="405111" cy="259045"/>
    <xdr:sp macro="" textlink="">
      <xdr:nvSpPr>
        <xdr:cNvPr id="150" name="【橋りょう・トンネル】&#10;有形固定資産減価償却率平均値テキスト"/>
        <xdr:cNvSpPr txBox="1"/>
      </xdr:nvSpPr>
      <xdr:spPr>
        <a:xfrm>
          <a:off x="4673600" y="10057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1" name="フローチャート: 判断 150"/>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2" name="フローチャート: 判断 151"/>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3" name="フローチャート: 判断 152"/>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38354</xdr:rowOff>
    </xdr:from>
    <xdr:to>
      <xdr:col>24</xdr:col>
      <xdr:colOff>114300</xdr:colOff>
      <xdr:row>60</xdr:row>
      <xdr:rowOff>139954</xdr:rowOff>
    </xdr:to>
    <xdr:sp macro="" textlink="">
      <xdr:nvSpPr>
        <xdr:cNvPr id="159" name="楕円 158"/>
        <xdr:cNvSpPr/>
      </xdr:nvSpPr>
      <xdr:spPr>
        <a:xfrm>
          <a:off x="45847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16781</xdr:rowOff>
    </xdr:from>
    <xdr:ext cx="405111" cy="259045"/>
    <xdr:sp macro="" textlink="">
      <xdr:nvSpPr>
        <xdr:cNvPr id="160" name="【橋りょう・トンネル】&#10;有形固定資産減価償却率該当値テキスト"/>
        <xdr:cNvSpPr txBox="1"/>
      </xdr:nvSpPr>
      <xdr:spPr>
        <a:xfrm>
          <a:off x="4673600" y="1030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70358</xdr:rowOff>
    </xdr:from>
    <xdr:to>
      <xdr:col>20</xdr:col>
      <xdr:colOff>38100</xdr:colOff>
      <xdr:row>61</xdr:row>
      <xdr:rowOff>508</xdr:rowOff>
    </xdr:to>
    <xdr:sp macro="" textlink="">
      <xdr:nvSpPr>
        <xdr:cNvPr id="161" name="楕円 160"/>
        <xdr:cNvSpPr/>
      </xdr:nvSpPr>
      <xdr:spPr>
        <a:xfrm>
          <a:off x="3746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89154</xdr:rowOff>
    </xdr:from>
    <xdr:to>
      <xdr:col>24</xdr:col>
      <xdr:colOff>63500</xdr:colOff>
      <xdr:row>60</xdr:row>
      <xdr:rowOff>121158</xdr:rowOff>
    </xdr:to>
    <xdr:cxnSp macro="">
      <xdr:nvCxnSpPr>
        <xdr:cNvPr id="162" name="直線コネクタ 161"/>
        <xdr:cNvCxnSpPr/>
      </xdr:nvCxnSpPr>
      <xdr:spPr>
        <a:xfrm flipV="1">
          <a:off x="3797300" y="1037615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126763</xdr:rowOff>
    </xdr:from>
    <xdr:ext cx="405111" cy="259045"/>
    <xdr:sp macro="" textlink="">
      <xdr:nvSpPr>
        <xdr:cNvPr id="163" name="n_1aveValue【橋りょう・トンネル】&#10;有形固定資産減価償却率"/>
        <xdr:cNvSpPr txBox="1"/>
      </xdr:nvSpPr>
      <xdr:spPr>
        <a:xfrm>
          <a:off x="3582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64" name="n_2aveValue【橋りょう・トンネル】&#10;有形固定資産減価償却率"/>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163085</xdr:rowOff>
    </xdr:from>
    <xdr:ext cx="405111" cy="259045"/>
    <xdr:sp macro="" textlink="">
      <xdr:nvSpPr>
        <xdr:cNvPr id="165" name="n_1mainValue【橋りょう・トンネル】&#10;有形固定資産減価償却率"/>
        <xdr:cNvSpPr txBox="1"/>
      </xdr:nvSpPr>
      <xdr:spPr>
        <a:xfrm>
          <a:off x="3582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9" name="直線コネクタ 188"/>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0"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1" name="直線コネクタ 190"/>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2"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3" name="直線コネクタ 192"/>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94"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5" name="フローチャート: 判断 194"/>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6" name="フローチャート: 判断 195"/>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7" name="フローチャート: 判断 196"/>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98180</xdr:rowOff>
    </xdr:from>
    <xdr:to>
      <xdr:col>55</xdr:col>
      <xdr:colOff>50800</xdr:colOff>
      <xdr:row>61</xdr:row>
      <xdr:rowOff>28330</xdr:rowOff>
    </xdr:to>
    <xdr:sp macro="" textlink="">
      <xdr:nvSpPr>
        <xdr:cNvPr id="203" name="楕円 202"/>
        <xdr:cNvSpPr/>
      </xdr:nvSpPr>
      <xdr:spPr>
        <a:xfrm>
          <a:off x="10426700" y="103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121057</xdr:rowOff>
    </xdr:from>
    <xdr:ext cx="599010" cy="259045"/>
    <xdr:sp macro="" textlink="">
      <xdr:nvSpPr>
        <xdr:cNvPr id="204" name="【橋りょう・トンネル】&#10;一人当たり有形固定資産（償却資産）額該当値テキスト"/>
        <xdr:cNvSpPr txBox="1"/>
      </xdr:nvSpPr>
      <xdr:spPr>
        <a:xfrm>
          <a:off x="10515600" y="1023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110444</xdr:rowOff>
    </xdr:from>
    <xdr:to>
      <xdr:col>50</xdr:col>
      <xdr:colOff>165100</xdr:colOff>
      <xdr:row>61</xdr:row>
      <xdr:rowOff>40594</xdr:rowOff>
    </xdr:to>
    <xdr:sp macro="" textlink="">
      <xdr:nvSpPr>
        <xdr:cNvPr id="205" name="楕円 204"/>
        <xdr:cNvSpPr/>
      </xdr:nvSpPr>
      <xdr:spPr>
        <a:xfrm>
          <a:off x="9588500" y="103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148980</xdr:rowOff>
    </xdr:from>
    <xdr:to>
      <xdr:col>55</xdr:col>
      <xdr:colOff>0</xdr:colOff>
      <xdr:row>60</xdr:row>
      <xdr:rowOff>161244</xdr:rowOff>
    </xdr:to>
    <xdr:cxnSp macro="">
      <xdr:nvCxnSpPr>
        <xdr:cNvPr id="206" name="直線コネクタ 205"/>
        <xdr:cNvCxnSpPr/>
      </xdr:nvCxnSpPr>
      <xdr:spPr>
        <a:xfrm flipV="1">
          <a:off x="9639300" y="10435980"/>
          <a:ext cx="838200" cy="1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07" name="n_1aveValue【橋りょう・トンネル】&#10;一人当たり有形固定資産（償却資産）額"/>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8"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57121</xdr:rowOff>
    </xdr:from>
    <xdr:ext cx="599010" cy="259045"/>
    <xdr:sp macro="" textlink="">
      <xdr:nvSpPr>
        <xdr:cNvPr id="209" name="n_1mainValue【橋りょう・トンネル】&#10;一人当たり有形固定資産（償却資産）額"/>
        <xdr:cNvSpPr txBox="1"/>
      </xdr:nvSpPr>
      <xdr:spPr>
        <a:xfrm>
          <a:off x="9327095" y="1017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2" name="直線コネクタ 231"/>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3"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4" name="直線コネクタ 233"/>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5"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135907</xdr:rowOff>
    </xdr:from>
    <xdr:ext cx="405111" cy="259045"/>
    <xdr:sp macro="" textlink="">
      <xdr:nvSpPr>
        <xdr:cNvPr id="237" name="【公営住宅】&#10;有形固定資産減価償却率平均値テキスト"/>
        <xdr:cNvSpPr txBox="1"/>
      </xdr:nvSpPr>
      <xdr:spPr>
        <a:xfrm>
          <a:off x="4673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8" name="フローチャート: 判断 237"/>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9" name="フローチャート: 判断 238"/>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0" name="フローチャート: 判断 239"/>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6" name="楕円 245"/>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247" name="【公営住宅】&#10;有形固定資産減価償却率該当値テキスト"/>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7874</xdr:rowOff>
    </xdr:from>
    <xdr:to>
      <xdr:col>20</xdr:col>
      <xdr:colOff>38100</xdr:colOff>
      <xdr:row>84</xdr:row>
      <xdr:rowOff>109474</xdr:rowOff>
    </xdr:to>
    <xdr:sp macro="" textlink="">
      <xdr:nvSpPr>
        <xdr:cNvPr id="248" name="楕円 247"/>
        <xdr:cNvSpPr/>
      </xdr:nvSpPr>
      <xdr:spPr>
        <a:xfrm>
          <a:off x="3746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58674</xdr:rowOff>
    </xdr:to>
    <xdr:cxnSp macro="">
      <xdr:nvCxnSpPr>
        <xdr:cNvPr id="249" name="直線コネクタ 248"/>
        <xdr:cNvCxnSpPr/>
      </xdr:nvCxnSpPr>
      <xdr:spPr>
        <a:xfrm flipV="1">
          <a:off x="3797300" y="1443990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64279</xdr:rowOff>
    </xdr:from>
    <xdr:ext cx="405111" cy="259045"/>
    <xdr:sp macro="" textlink="">
      <xdr:nvSpPr>
        <xdr:cNvPr id="250" name="n_1aveValue【公営住宅】&#10;有形固定資産減価償却率"/>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51" name="n_2aveValue【公営住宅】&#10;有形固定資産減価償却率"/>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100601</xdr:rowOff>
    </xdr:from>
    <xdr:ext cx="405111" cy="259045"/>
    <xdr:sp macro="" textlink="">
      <xdr:nvSpPr>
        <xdr:cNvPr id="252" name="n_1mainValue【公営住宅】&#10;有形固定資産減価償却率"/>
        <xdr:cNvSpPr txBox="1"/>
      </xdr:nvSpPr>
      <xdr:spPr>
        <a:xfrm>
          <a:off x="3582044" y="1450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4" name="テキスト ボックス 273"/>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8" name="直線コネクタ 277"/>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9"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0" name="直線コネクタ 279"/>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1"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2" name="直線コネクタ 281"/>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83" name="【公営住宅】&#10;一人当たり面積平均値テキスト"/>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4" name="フローチャート: 判断 283"/>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5" name="フローチャート: 判断 284"/>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6" name="フローチャート: 判断 285"/>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147484</xdr:rowOff>
    </xdr:from>
    <xdr:to>
      <xdr:col>55</xdr:col>
      <xdr:colOff>50800</xdr:colOff>
      <xdr:row>82</xdr:row>
      <xdr:rowOff>77634</xdr:rowOff>
    </xdr:to>
    <xdr:sp macro="" textlink="">
      <xdr:nvSpPr>
        <xdr:cNvPr id="292" name="楕円 291"/>
        <xdr:cNvSpPr/>
      </xdr:nvSpPr>
      <xdr:spPr>
        <a:xfrm>
          <a:off x="10426700" y="1403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170361</xdr:rowOff>
    </xdr:from>
    <xdr:ext cx="469744" cy="259045"/>
    <xdr:sp macro="" textlink="">
      <xdr:nvSpPr>
        <xdr:cNvPr id="293" name="【公営住宅】&#10;一人当たり面積該当値テキスト"/>
        <xdr:cNvSpPr txBox="1"/>
      </xdr:nvSpPr>
      <xdr:spPr>
        <a:xfrm>
          <a:off x="10515600" y="1388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165281</xdr:rowOff>
    </xdr:from>
    <xdr:to>
      <xdr:col>50</xdr:col>
      <xdr:colOff>165100</xdr:colOff>
      <xdr:row>82</xdr:row>
      <xdr:rowOff>95431</xdr:rowOff>
    </xdr:to>
    <xdr:sp macro="" textlink="">
      <xdr:nvSpPr>
        <xdr:cNvPr id="294" name="楕円 293"/>
        <xdr:cNvSpPr/>
      </xdr:nvSpPr>
      <xdr:spPr>
        <a:xfrm>
          <a:off x="9588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26834</xdr:rowOff>
    </xdr:from>
    <xdr:to>
      <xdr:col>55</xdr:col>
      <xdr:colOff>0</xdr:colOff>
      <xdr:row>82</xdr:row>
      <xdr:rowOff>44631</xdr:rowOff>
    </xdr:to>
    <xdr:cxnSp macro="">
      <xdr:nvCxnSpPr>
        <xdr:cNvPr id="295" name="直線コネクタ 294"/>
        <xdr:cNvCxnSpPr/>
      </xdr:nvCxnSpPr>
      <xdr:spPr>
        <a:xfrm flipV="1">
          <a:off x="9639300" y="14085734"/>
          <a:ext cx="8382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100111</xdr:rowOff>
    </xdr:from>
    <xdr:ext cx="469744" cy="259045"/>
    <xdr:sp macro="" textlink="">
      <xdr:nvSpPr>
        <xdr:cNvPr id="296" name="n_1aveValue【公営住宅】&#10;一人当たり面積"/>
        <xdr:cNvSpPr txBox="1"/>
      </xdr:nvSpPr>
      <xdr:spPr>
        <a:xfrm>
          <a:off x="9391727" y="14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97"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111958</xdr:rowOff>
    </xdr:from>
    <xdr:ext cx="469744" cy="259045"/>
    <xdr:sp macro="" textlink="">
      <xdr:nvSpPr>
        <xdr:cNvPr id="298" name="n_1mainValue【公営住宅】&#10;一人当たり面積"/>
        <xdr:cNvSpPr txBox="1"/>
      </xdr:nvSpPr>
      <xdr:spPr>
        <a:xfrm>
          <a:off x="9391727" y="1382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39" name="直線コネクタ 338"/>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40"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41" name="直線コネクタ 340"/>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44"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45" name="フローチャート: 判断 344"/>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46" name="フローチャート: 判断 345"/>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47" name="フローチャート: 判断 346"/>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80645</xdr:rowOff>
    </xdr:from>
    <xdr:to>
      <xdr:col>85</xdr:col>
      <xdr:colOff>177800</xdr:colOff>
      <xdr:row>34</xdr:row>
      <xdr:rowOff>10795</xdr:rowOff>
    </xdr:to>
    <xdr:sp macro="" textlink="">
      <xdr:nvSpPr>
        <xdr:cNvPr id="353" name="楕円 352"/>
        <xdr:cNvSpPr/>
      </xdr:nvSpPr>
      <xdr:spPr>
        <a:xfrm>
          <a:off x="162687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167022</xdr:rowOff>
    </xdr:from>
    <xdr:ext cx="405111" cy="259045"/>
    <xdr:sp macro="" textlink="">
      <xdr:nvSpPr>
        <xdr:cNvPr id="354" name="【認定こども園・幼稚園・保育所】&#10;有形固定資産減価償却率該当値テキスト"/>
        <xdr:cNvSpPr txBox="1"/>
      </xdr:nvSpPr>
      <xdr:spPr>
        <a:xfrm>
          <a:off x="16357600" y="5653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99695</xdr:rowOff>
    </xdr:from>
    <xdr:to>
      <xdr:col>81</xdr:col>
      <xdr:colOff>101600</xdr:colOff>
      <xdr:row>34</xdr:row>
      <xdr:rowOff>29845</xdr:rowOff>
    </xdr:to>
    <xdr:sp macro="" textlink="">
      <xdr:nvSpPr>
        <xdr:cNvPr id="355" name="楕円 354"/>
        <xdr:cNvSpPr/>
      </xdr:nvSpPr>
      <xdr:spPr>
        <a:xfrm>
          <a:off x="15430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131445</xdr:rowOff>
    </xdr:from>
    <xdr:to>
      <xdr:col>85</xdr:col>
      <xdr:colOff>127000</xdr:colOff>
      <xdr:row>33</xdr:row>
      <xdr:rowOff>150495</xdr:rowOff>
    </xdr:to>
    <xdr:cxnSp macro="">
      <xdr:nvCxnSpPr>
        <xdr:cNvPr id="356" name="直線コネクタ 355"/>
        <xdr:cNvCxnSpPr/>
      </xdr:nvCxnSpPr>
      <xdr:spPr>
        <a:xfrm flipV="1">
          <a:off x="15481300" y="57892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57"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58" name="n_2aveValue【認定こども園・幼稚園・保育所】&#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46372</xdr:rowOff>
    </xdr:from>
    <xdr:ext cx="405111" cy="259045"/>
    <xdr:sp macro="" textlink="">
      <xdr:nvSpPr>
        <xdr:cNvPr id="359" name="n_1mainValue【認定こども園・幼稚園・保育所】&#10;有形固定資産減価償却率"/>
        <xdr:cNvSpPr txBox="1"/>
      </xdr:nvSpPr>
      <xdr:spPr>
        <a:xfrm>
          <a:off x="152660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381" name="直線コネクタ 380"/>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82"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383" name="直線コネクタ 382"/>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384"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385" name="直線コネクタ 384"/>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169435</xdr:rowOff>
    </xdr:from>
    <xdr:ext cx="469744" cy="259045"/>
    <xdr:sp macro="" textlink="">
      <xdr:nvSpPr>
        <xdr:cNvPr id="386" name="【認定こども園・幼稚園・保育所】&#10;一人当たり面積平均値テキスト"/>
        <xdr:cNvSpPr txBox="1"/>
      </xdr:nvSpPr>
      <xdr:spPr>
        <a:xfrm>
          <a:off x="22199600" y="6341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387" name="フローチャート: 判断 386"/>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388" name="フローチャート: 判断 387"/>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389" name="フローチャート: 判断 388"/>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169418</xdr:rowOff>
    </xdr:from>
    <xdr:to>
      <xdr:col>116</xdr:col>
      <xdr:colOff>114300</xdr:colOff>
      <xdr:row>39</xdr:row>
      <xdr:rowOff>99568</xdr:rowOff>
    </xdr:to>
    <xdr:sp macro="" textlink="">
      <xdr:nvSpPr>
        <xdr:cNvPr id="395" name="楕円 394"/>
        <xdr:cNvSpPr/>
      </xdr:nvSpPr>
      <xdr:spPr>
        <a:xfrm>
          <a:off x="221107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147845</xdr:rowOff>
    </xdr:from>
    <xdr:ext cx="469744" cy="259045"/>
    <xdr:sp macro="" textlink="">
      <xdr:nvSpPr>
        <xdr:cNvPr id="396" name="【認定こども園・幼稚園・保育所】&#10;一人当たり面積該当値テキスト"/>
        <xdr:cNvSpPr txBox="1"/>
      </xdr:nvSpPr>
      <xdr:spPr>
        <a:xfrm>
          <a:off x="22199600" y="666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397" name="楕円 396"/>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48768</xdr:rowOff>
    </xdr:from>
    <xdr:to>
      <xdr:col>116</xdr:col>
      <xdr:colOff>63500</xdr:colOff>
      <xdr:row>39</xdr:row>
      <xdr:rowOff>53340</xdr:rowOff>
    </xdr:to>
    <xdr:cxnSp macro="">
      <xdr:nvCxnSpPr>
        <xdr:cNvPr id="398" name="直線コネクタ 397"/>
        <xdr:cNvCxnSpPr/>
      </xdr:nvCxnSpPr>
      <xdr:spPr>
        <a:xfrm flipV="1">
          <a:off x="21323300" y="67353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399"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00"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95267</xdr:rowOff>
    </xdr:from>
    <xdr:ext cx="469744" cy="259045"/>
    <xdr:sp macro="" textlink="">
      <xdr:nvSpPr>
        <xdr:cNvPr id="401" name="n_1main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2" name="テキスト ボックス 4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26" name="直線コネクタ 425"/>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27"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28" name="直線コネクタ 427"/>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29"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30" name="直線コネクタ 429"/>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31" name="【学校施設】&#10;有形固定資産減価償却率平均値テキスト"/>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32" name="フローチャート: 判断 431"/>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33" name="フローチャート: 判断 432"/>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34" name="フローチャート: 判断 433"/>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170180</xdr:rowOff>
    </xdr:from>
    <xdr:to>
      <xdr:col>85</xdr:col>
      <xdr:colOff>177800</xdr:colOff>
      <xdr:row>63</xdr:row>
      <xdr:rowOff>100330</xdr:rowOff>
    </xdr:to>
    <xdr:sp macro="" textlink="">
      <xdr:nvSpPr>
        <xdr:cNvPr id="440" name="楕円 439"/>
        <xdr:cNvSpPr/>
      </xdr:nvSpPr>
      <xdr:spPr>
        <a:xfrm>
          <a:off x="16268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148607</xdr:rowOff>
    </xdr:from>
    <xdr:ext cx="405111" cy="259045"/>
    <xdr:sp macro="" textlink="">
      <xdr:nvSpPr>
        <xdr:cNvPr id="441" name="【学校施設】&#10;有形固定資産減価償却率該当値テキスト"/>
        <xdr:cNvSpPr txBox="1"/>
      </xdr:nvSpPr>
      <xdr:spPr>
        <a:xfrm>
          <a:off x="163576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128270</xdr:rowOff>
    </xdr:from>
    <xdr:to>
      <xdr:col>81</xdr:col>
      <xdr:colOff>101600</xdr:colOff>
      <xdr:row>64</xdr:row>
      <xdr:rowOff>58420</xdr:rowOff>
    </xdr:to>
    <xdr:sp macro="" textlink="">
      <xdr:nvSpPr>
        <xdr:cNvPr id="442" name="楕円 441"/>
        <xdr:cNvSpPr/>
      </xdr:nvSpPr>
      <xdr:spPr>
        <a:xfrm>
          <a:off x="15430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49530</xdr:rowOff>
    </xdr:from>
    <xdr:to>
      <xdr:col>85</xdr:col>
      <xdr:colOff>127000</xdr:colOff>
      <xdr:row>64</xdr:row>
      <xdr:rowOff>7620</xdr:rowOff>
    </xdr:to>
    <xdr:cxnSp macro="">
      <xdr:nvCxnSpPr>
        <xdr:cNvPr id="443" name="直線コネクタ 442"/>
        <xdr:cNvCxnSpPr/>
      </xdr:nvCxnSpPr>
      <xdr:spPr>
        <a:xfrm flipV="1">
          <a:off x="15481300" y="108508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444"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45"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49547</xdr:rowOff>
    </xdr:from>
    <xdr:ext cx="405111" cy="259045"/>
    <xdr:sp macro="" textlink="">
      <xdr:nvSpPr>
        <xdr:cNvPr id="446" name="n_1mainValue【学校施設】&#10;有形固定資産減価償却率"/>
        <xdr:cNvSpPr txBox="1"/>
      </xdr:nvSpPr>
      <xdr:spPr>
        <a:xfrm>
          <a:off x="152660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473" name="直線コネクタ 472"/>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74"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75" name="直線コネクタ 474"/>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76"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477" name="直線コネクタ 476"/>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478"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479" name="フローチャート: 判断 478"/>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480" name="フローチャート: 判断 479"/>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481" name="フローチャート: 判断 480"/>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90279</xdr:rowOff>
    </xdr:from>
    <xdr:to>
      <xdr:col>116</xdr:col>
      <xdr:colOff>114300</xdr:colOff>
      <xdr:row>56</xdr:row>
      <xdr:rowOff>20429</xdr:rowOff>
    </xdr:to>
    <xdr:sp macro="" textlink="">
      <xdr:nvSpPr>
        <xdr:cNvPr id="487" name="楕円 486"/>
        <xdr:cNvSpPr/>
      </xdr:nvSpPr>
      <xdr:spPr>
        <a:xfrm>
          <a:off x="22110700" y="95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43306</xdr:rowOff>
    </xdr:from>
    <xdr:ext cx="469744" cy="259045"/>
    <xdr:sp macro="" textlink="">
      <xdr:nvSpPr>
        <xdr:cNvPr id="488" name="【学校施設】&#10;一人当たり面積該当値テキスト"/>
        <xdr:cNvSpPr txBox="1"/>
      </xdr:nvSpPr>
      <xdr:spPr>
        <a:xfrm>
          <a:off x="22199600" y="947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122610</xdr:rowOff>
    </xdr:from>
    <xdr:to>
      <xdr:col>112</xdr:col>
      <xdr:colOff>38100</xdr:colOff>
      <xdr:row>57</xdr:row>
      <xdr:rowOff>52760</xdr:rowOff>
    </xdr:to>
    <xdr:sp macro="" textlink="">
      <xdr:nvSpPr>
        <xdr:cNvPr id="489" name="楕円 488"/>
        <xdr:cNvSpPr/>
      </xdr:nvSpPr>
      <xdr:spPr>
        <a:xfrm>
          <a:off x="21272500" y="97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141079</xdr:rowOff>
    </xdr:from>
    <xdr:to>
      <xdr:col>116</xdr:col>
      <xdr:colOff>63500</xdr:colOff>
      <xdr:row>57</xdr:row>
      <xdr:rowOff>1960</xdr:rowOff>
    </xdr:to>
    <xdr:cxnSp macro="">
      <xdr:nvCxnSpPr>
        <xdr:cNvPr id="490" name="直線コネクタ 489"/>
        <xdr:cNvCxnSpPr/>
      </xdr:nvCxnSpPr>
      <xdr:spPr>
        <a:xfrm flipV="1">
          <a:off x="21323300" y="9570829"/>
          <a:ext cx="838200" cy="20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107242</xdr:rowOff>
    </xdr:from>
    <xdr:ext cx="469744" cy="259045"/>
    <xdr:sp macro="" textlink="">
      <xdr:nvSpPr>
        <xdr:cNvPr id="491" name="n_1aveValue【学校施設】&#10;一人当たり面積"/>
        <xdr:cNvSpPr txBox="1"/>
      </xdr:nvSpPr>
      <xdr:spPr>
        <a:xfrm>
          <a:off x="21075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492"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69287</xdr:rowOff>
    </xdr:from>
    <xdr:ext cx="469744" cy="259045"/>
    <xdr:sp macro="" textlink="">
      <xdr:nvSpPr>
        <xdr:cNvPr id="493" name="n_1mainValue【学校施設】&#10;一人当たり面積"/>
        <xdr:cNvSpPr txBox="1"/>
      </xdr:nvSpPr>
      <xdr:spPr>
        <a:xfrm>
          <a:off x="21075727" y="949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4" name="テキスト ボックス 50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5" name="直線コネクタ 5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6" name="テキスト ボックス 5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7" name="直線コネクタ 5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8" name="テキスト ボックス 5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9" name="直線コネクタ 5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10" name="テキスト ボックス 5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1" name="直線コネクタ 5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12" name="テキスト ボックス 51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145542</xdr:rowOff>
    </xdr:to>
    <xdr:cxnSp macro="">
      <xdr:nvCxnSpPr>
        <xdr:cNvPr id="516" name="直線コネクタ 515"/>
        <xdr:cNvCxnSpPr/>
      </xdr:nvCxnSpPr>
      <xdr:spPr>
        <a:xfrm flipV="1">
          <a:off x="16318864" y="1341120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149369</xdr:rowOff>
    </xdr:from>
    <xdr:ext cx="405111" cy="259045"/>
    <xdr:sp macro="" textlink="">
      <xdr:nvSpPr>
        <xdr:cNvPr id="517" name="【児童館】&#10;有形固定資産減価償却率最小値テキスト"/>
        <xdr:cNvSpPr txBox="1"/>
      </xdr:nvSpPr>
      <xdr:spPr>
        <a:xfrm>
          <a:off x="16357600" y="1472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145542</xdr:rowOff>
    </xdr:from>
    <xdr:to>
      <xdr:col>86</xdr:col>
      <xdr:colOff>25400</xdr:colOff>
      <xdr:row>85</xdr:row>
      <xdr:rowOff>145542</xdr:rowOff>
    </xdr:to>
    <xdr:cxnSp macro="">
      <xdr:nvCxnSpPr>
        <xdr:cNvPr id="518" name="直線コネクタ 517"/>
        <xdr:cNvCxnSpPr/>
      </xdr:nvCxnSpPr>
      <xdr:spPr>
        <a:xfrm>
          <a:off x="16230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19"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20" name="直線コネクタ 51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146321</xdr:rowOff>
    </xdr:from>
    <xdr:ext cx="405111" cy="259045"/>
    <xdr:sp macro="" textlink="">
      <xdr:nvSpPr>
        <xdr:cNvPr id="521" name="【児童館】&#10;有形固定資産減価償却率平均値テキスト"/>
        <xdr:cNvSpPr txBox="1"/>
      </xdr:nvSpPr>
      <xdr:spPr>
        <a:xfrm>
          <a:off x="16357600" y="1403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22" name="フローチャート: 判断 521"/>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35306</xdr:rowOff>
    </xdr:from>
    <xdr:to>
      <xdr:col>81</xdr:col>
      <xdr:colOff>101600</xdr:colOff>
      <xdr:row>81</xdr:row>
      <xdr:rowOff>136906</xdr:rowOff>
    </xdr:to>
    <xdr:sp macro="" textlink="">
      <xdr:nvSpPr>
        <xdr:cNvPr id="523" name="フローチャート: 判断 522"/>
        <xdr:cNvSpPr/>
      </xdr:nvSpPr>
      <xdr:spPr>
        <a:xfrm>
          <a:off x="15430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24" name="フローチャート: 判断 523"/>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65024</xdr:rowOff>
    </xdr:from>
    <xdr:to>
      <xdr:col>85</xdr:col>
      <xdr:colOff>177800</xdr:colOff>
      <xdr:row>79</xdr:row>
      <xdr:rowOff>166624</xdr:rowOff>
    </xdr:to>
    <xdr:sp macro="" textlink="">
      <xdr:nvSpPr>
        <xdr:cNvPr id="530" name="楕円 529"/>
        <xdr:cNvSpPr/>
      </xdr:nvSpPr>
      <xdr:spPr>
        <a:xfrm>
          <a:off x="162687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87901</xdr:rowOff>
    </xdr:from>
    <xdr:ext cx="405111" cy="259045"/>
    <xdr:sp macro="" textlink="">
      <xdr:nvSpPr>
        <xdr:cNvPr id="531" name="【児童館】&#10;有形固定資産減価償却率該当値テキスト"/>
        <xdr:cNvSpPr txBox="1"/>
      </xdr:nvSpPr>
      <xdr:spPr>
        <a:xfrm>
          <a:off x="16357600" y="134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126746</xdr:rowOff>
    </xdr:from>
    <xdr:to>
      <xdr:col>81</xdr:col>
      <xdr:colOff>101600</xdr:colOff>
      <xdr:row>80</xdr:row>
      <xdr:rowOff>56896</xdr:rowOff>
    </xdr:to>
    <xdr:sp macro="" textlink="">
      <xdr:nvSpPr>
        <xdr:cNvPr id="532" name="楕円 531"/>
        <xdr:cNvSpPr/>
      </xdr:nvSpPr>
      <xdr:spPr>
        <a:xfrm>
          <a:off x="15430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115824</xdr:rowOff>
    </xdr:from>
    <xdr:to>
      <xdr:col>85</xdr:col>
      <xdr:colOff>127000</xdr:colOff>
      <xdr:row>80</xdr:row>
      <xdr:rowOff>6096</xdr:rowOff>
    </xdr:to>
    <xdr:cxnSp macro="">
      <xdr:nvCxnSpPr>
        <xdr:cNvPr id="533" name="直線コネクタ 532"/>
        <xdr:cNvCxnSpPr/>
      </xdr:nvCxnSpPr>
      <xdr:spPr>
        <a:xfrm flipV="1">
          <a:off x="15481300" y="1366037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128033</xdr:rowOff>
    </xdr:from>
    <xdr:ext cx="405111" cy="259045"/>
    <xdr:sp macro="" textlink="">
      <xdr:nvSpPr>
        <xdr:cNvPr id="534" name="n_1aveValue【児童館】&#10;有形固定資産減価償却率"/>
        <xdr:cNvSpPr txBox="1"/>
      </xdr:nvSpPr>
      <xdr:spPr>
        <a:xfrm>
          <a:off x="152660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535" name="n_2aveValue【児童館】&#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73423</xdr:rowOff>
    </xdr:from>
    <xdr:ext cx="405111" cy="259045"/>
    <xdr:sp macro="" textlink="">
      <xdr:nvSpPr>
        <xdr:cNvPr id="536" name="n_1mainValue【児童館】&#10;有形固定資産減価償却率"/>
        <xdr:cNvSpPr txBox="1"/>
      </xdr:nvSpPr>
      <xdr:spPr>
        <a:xfrm>
          <a:off x="15266044" y="1344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85</xdr:row>
      <xdr:rowOff>57150</xdr:rowOff>
    </xdr:to>
    <xdr:cxnSp macro="">
      <xdr:nvCxnSpPr>
        <xdr:cNvPr id="560" name="直線コネクタ 559"/>
        <xdr:cNvCxnSpPr/>
      </xdr:nvCxnSpPr>
      <xdr:spPr>
        <a:xfrm flipV="1">
          <a:off x="22160864" y="134493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61"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62" name="直線コネクタ 561"/>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63"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64" name="直線コネクタ 56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10177</xdr:rowOff>
    </xdr:from>
    <xdr:ext cx="469744" cy="259045"/>
    <xdr:sp macro="" textlink="">
      <xdr:nvSpPr>
        <xdr:cNvPr id="565" name="【児童館】&#10;一人当たり面積平均値テキスト"/>
        <xdr:cNvSpPr txBox="1"/>
      </xdr:nvSpPr>
      <xdr:spPr>
        <a:xfrm>
          <a:off x="22199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66" name="フローチャート: 判断 565"/>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67" name="フローチャート: 判断 566"/>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158750</xdr:rowOff>
    </xdr:from>
    <xdr:to>
      <xdr:col>107</xdr:col>
      <xdr:colOff>101600</xdr:colOff>
      <xdr:row>80</xdr:row>
      <xdr:rowOff>88900</xdr:rowOff>
    </xdr:to>
    <xdr:sp macro="" textlink="">
      <xdr:nvSpPr>
        <xdr:cNvPr id="568" name="フローチャート: 判断 567"/>
        <xdr:cNvSpPr/>
      </xdr:nvSpPr>
      <xdr:spPr>
        <a:xfrm>
          <a:off x="2038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74" name="楕円 573"/>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41927</xdr:rowOff>
    </xdr:from>
    <xdr:ext cx="469744" cy="259045"/>
    <xdr:sp macro="" textlink="">
      <xdr:nvSpPr>
        <xdr:cNvPr id="575" name="【児童館】&#10;一人当たり面積該当値テキスト"/>
        <xdr:cNvSpPr txBox="1"/>
      </xdr:nvSpPr>
      <xdr:spPr>
        <a:xfrm>
          <a:off x="221996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576" name="楕円 575"/>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133350</xdr:rowOff>
    </xdr:to>
    <xdr:cxnSp macro="">
      <xdr:nvCxnSpPr>
        <xdr:cNvPr id="577" name="直線コネクタ 576"/>
        <xdr:cNvCxnSpPr/>
      </xdr:nvCxnSpPr>
      <xdr:spPr>
        <a:xfrm flipV="1">
          <a:off x="21323300" y="14344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578"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579" name="n_2ave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580" name="n_1main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603" name="直線コネクタ 602"/>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04"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05" name="直線コネクタ 604"/>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7" name="直線コネクタ 60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608"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09" name="フローチャート: 判断 608"/>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10" name="フローチャート: 判断 609"/>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11" name="フローチャート: 判断 610"/>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17" name="楕円 616"/>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93997</xdr:rowOff>
    </xdr:from>
    <xdr:ext cx="405111" cy="259045"/>
    <xdr:sp macro="" textlink="">
      <xdr:nvSpPr>
        <xdr:cNvPr id="618" name="【公民館】&#10;有形固定資産減価償却率該当値テキスト"/>
        <xdr:cNvSpPr txBox="1"/>
      </xdr:nvSpPr>
      <xdr:spPr>
        <a:xfrm>
          <a:off x="16357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619" name="楕円 618"/>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167639</xdr:rowOff>
    </xdr:to>
    <xdr:cxnSp macro="">
      <xdr:nvCxnSpPr>
        <xdr:cNvPr id="620" name="直線コネクタ 619"/>
        <xdr:cNvCxnSpPr/>
      </xdr:nvCxnSpPr>
      <xdr:spPr>
        <a:xfrm flipV="1">
          <a:off x="15481300" y="17952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21"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622" name="n_2aveValue【公民館】&#10;有形固定資産減価償却率"/>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63516</xdr:rowOff>
    </xdr:from>
    <xdr:ext cx="405111" cy="259045"/>
    <xdr:sp macro="" textlink="">
      <xdr:nvSpPr>
        <xdr:cNvPr id="623" name="n_1mainValue【公民館】&#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4" name="直線コネクタ 6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5" name="テキスト ボックス 6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6" name="直線コネクタ 6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7" name="テキスト ボックス 6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8" name="直線コネクタ 6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9" name="テキスト ボックス 6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0" name="直線コネクタ 6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1" name="テキスト ボックス 6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45" name="直線コネクタ 644"/>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46"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47" name="直線コネクタ 646"/>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48"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49" name="直線コネクタ 648"/>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50" name="【公民館】&#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51" name="フローチャート: 判断 650"/>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52" name="フローチャート: 判断 651"/>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53" name="フローチャート: 判断 652"/>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115469</xdr:rowOff>
    </xdr:from>
    <xdr:to>
      <xdr:col>116</xdr:col>
      <xdr:colOff>114300</xdr:colOff>
      <xdr:row>108</xdr:row>
      <xdr:rowOff>45619</xdr:rowOff>
    </xdr:to>
    <xdr:sp macro="" textlink="">
      <xdr:nvSpPr>
        <xdr:cNvPr id="659" name="楕円 658"/>
        <xdr:cNvSpPr/>
      </xdr:nvSpPr>
      <xdr:spPr>
        <a:xfrm>
          <a:off x="22110700" y="184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30396</xdr:rowOff>
    </xdr:from>
    <xdr:ext cx="469744" cy="259045"/>
    <xdr:sp macro="" textlink="">
      <xdr:nvSpPr>
        <xdr:cNvPr id="660" name="【公民館】&#10;一人当たり面積該当値テキスト"/>
        <xdr:cNvSpPr txBox="1"/>
      </xdr:nvSpPr>
      <xdr:spPr>
        <a:xfrm>
          <a:off x="22199600" y="1837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116382</xdr:rowOff>
    </xdr:from>
    <xdr:to>
      <xdr:col>112</xdr:col>
      <xdr:colOff>38100</xdr:colOff>
      <xdr:row>108</xdr:row>
      <xdr:rowOff>46532</xdr:rowOff>
    </xdr:to>
    <xdr:sp macro="" textlink="">
      <xdr:nvSpPr>
        <xdr:cNvPr id="661" name="楕円 660"/>
        <xdr:cNvSpPr/>
      </xdr:nvSpPr>
      <xdr:spPr>
        <a:xfrm>
          <a:off x="21272500" y="184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166269</xdr:rowOff>
    </xdr:from>
    <xdr:to>
      <xdr:col>116</xdr:col>
      <xdr:colOff>63500</xdr:colOff>
      <xdr:row>107</xdr:row>
      <xdr:rowOff>167182</xdr:rowOff>
    </xdr:to>
    <xdr:cxnSp macro="">
      <xdr:nvCxnSpPr>
        <xdr:cNvPr id="662" name="直線コネクタ 661"/>
        <xdr:cNvCxnSpPr/>
      </xdr:nvCxnSpPr>
      <xdr:spPr>
        <a:xfrm flipV="1">
          <a:off x="21323300" y="18511419"/>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663" name="n_1aveValue【公民館】&#10;一人当たり面積"/>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64"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37659</xdr:rowOff>
    </xdr:from>
    <xdr:ext cx="469744" cy="259045"/>
    <xdr:sp macro="" textlink="">
      <xdr:nvSpPr>
        <xdr:cNvPr id="665" name="n_1mainValue【公民館】&#10;一人当たり面積"/>
        <xdr:cNvSpPr txBox="1"/>
      </xdr:nvSpPr>
      <xdr:spPr>
        <a:xfrm>
          <a:off x="21075727" y="1855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梁・トンネル、公民館については類似団体との差はほとんど見られない。認定こども園・幼稚園・保育所は老朽化が著しく順次改築となる予定である。学校施設は児童数の減少により、１人当たり面積が過大となっているため統合等を検討する。公営住宅は老朽化した住宅を改築・集約し効率的に運用し除却を進める。児童館については新築し１人当たりの面積の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
12,209
992.11
11,981,212
11,739,324
201,340
6,442,376
14,230,994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xdr:rowOff>
    </xdr:from>
    <xdr:to>
      <xdr:col>15</xdr:col>
      <xdr:colOff>101600</xdr:colOff>
      <xdr:row>38</xdr:row>
      <xdr:rowOff>109038</xdr:rowOff>
    </xdr:to>
    <xdr:sp macro="" textlink="">
      <xdr:nvSpPr>
        <xdr:cNvPr id="65" name="フローチャート: 判断 64"/>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1" name="楕円 70"/>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2" name="【図書館】&#10;有形固定資産減価償却率該当値テキスト"/>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126637</xdr:rowOff>
    </xdr:from>
    <xdr:to>
      <xdr:col>20</xdr:col>
      <xdr:colOff>38100</xdr:colOff>
      <xdr:row>37</xdr:row>
      <xdr:rowOff>56787</xdr:rowOff>
    </xdr:to>
    <xdr:sp macro="" textlink="">
      <xdr:nvSpPr>
        <xdr:cNvPr id="73" name="楕円 72"/>
        <xdr:cNvSpPr/>
      </xdr:nvSpPr>
      <xdr:spPr>
        <a:xfrm>
          <a:off x="3746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5987</xdr:rowOff>
    </xdr:to>
    <xdr:cxnSp macro="">
      <xdr:nvCxnSpPr>
        <xdr:cNvPr id="74" name="直線コネクタ 73"/>
        <xdr:cNvCxnSpPr/>
      </xdr:nvCxnSpPr>
      <xdr:spPr>
        <a:xfrm flipV="1">
          <a:off x="3797300" y="63137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74040</xdr:rowOff>
    </xdr:from>
    <xdr:ext cx="405111" cy="259045"/>
    <xdr:sp macro="" textlink="">
      <xdr:nvSpPr>
        <xdr:cNvPr id="75" name="n_1ave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76" name="n_2aveValue【図書館】&#10;有形固定資産減価償却率"/>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73314</xdr:rowOff>
    </xdr:from>
    <xdr:ext cx="405111" cy="259045"/>
    <xdr:sp macro="" textlink="">
      <xdr:nvSpPr>
        <xdr:cNvPr id="77" name="n_1mainValue【図書館】&#10;有形固定資産減価償却率"/>
        <xdr:cNvSpPr txBox="1"/>
      </xdr:nvSpPr>
      <xdr:spPr>
        <a:xfrm>
          <a:off x="35820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99" name="直線コネクタ 98"/>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0"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1" name="直線コネクタ 100"/>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2"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3" name="直線コネクタ 102"/>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54119</xdr:rowOff>
    </xdr:from>
    <xdr:ext cx="469744" cy="259045"/>
    <xdr:sp macro="" textlink="">
      <xdr:nvSpPr>
        <xdr:cNvPr id="104" name="【図書館】&#10;一人当たり面積平均値テキスト"/>
        <xdr:cNvSpPr txBox="1"/>
      </xdr:nvSpPr>
      <xdr:spPr>
        <a:xfrm>
          <a:off x="10515600" y="656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5" name="フローチャート: 判断 104"/>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6" name="フローチャート: 判断 105"/>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07" name="フローチャート: 判断 106"/>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137414</xdr:rowOff>
    </xdr:from>
    <xdr:to>
      <xdr:col>55</xdr:col>
      <xdr:colOff>50800</xdr:colOff>
      <xdr:row>36</xdr:row>
      <xdr:rowOff>67564</xdr:rowOff>
    </xdr:to>
    <xdr:sp macro="" textlink="">
      <xdr:nvSpPr>
        <xdr:cNvPr id="113" name="楕円 112"/>
        <xdr:cNvSpPr/>
      </xdr:nvSpPr>
      <xdr:spPr>
        <a:xfrm>
          <a:off x="104267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160291</xdr:rowOff>
    </xdr:from>
    <xdr:ext cx="469744" cy="259045"/>
    <xdr:sp macro="" textlink="">
      <xdr:nvSpPr>
        <xdr:cNvPr id="114" name="【図書館】&#10;一人当たり面積該当値テキスト"/>
        <xdr:cNvSpPr txBox="1"/>
      </xdr:nvSpPr>
      <xdr:spPr>
        <a:xfrm>
          <a:off x="10515600" y="598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15" name="楕円 114"/>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xdr:rowOff>
    </xdr:from>
    <xdr:to>
      <xdr:col>55</xdr:col>
      <xdr:colOff>0</xdr:colOff>
      <xdr:row>36</xdr:row>
      <xdr:rowOff>30480</xdr:rowOff>
    </xdr:to>
    <xdr:cxnSp macro="">
      <xdr:nvCxnSpPr>
        <xdr:cNvPr id="116" name="直線コネクタ 115"/>
        <xdr:cNvCxnSpPr/>
      </xdr:nvCxnSpPr>
      <xdr:spPr>
        <a:xfrm flipV="1">
          <a:off x="9639300" y="61889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17" name="n_1aveValue【図書館】&#10;一人当たり面積"/>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18"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97807</xdr:rowOff>
    </xdr:from>
    <xdr:ext cx="469744" cy="259045"/>
    <xdr:sp macro="" textlink="">
      <xdr:nvSpPr>
        <xdr:cNvPr id="119" name="n_1mainValue【図書館】&#10;一人当たり面積"/>
        <xdr:cNvSpPr txBox="1"/>
      </xdr:nvSpPr>
      <xdr:spPr>
        <a:xfrm>
          <a:off x="9391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8" name="テキスト ボックス 13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2" name="直線コネクタ 141"/>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3"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44" name="直線コネクタ 143"/>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6" name="直線コネクタ 14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47"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48" name="フローチャート: 判断 147"/>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49" name="フローチャート: 判断 148"/>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50" name="フローチャート: 判断 149"/>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145796</xdr:rowOff>
    </xdr:from>
    <xdr:to>
      <xdr:col>24</xdr:col>
      <xdr:colOff>114300</xdr:colOff>
      <xdr:row>59</xdr:row>
      <xdr:rowOff>75946</xdr:rowOff>
    </xdr:to>
    <xdr:sp macro="" textlink="">
      <xdr:nvSpPr>
        <xdr:cNvPr id="156" name="楕円 155"/>
        <xdr:cNvSpPr/>
      </xdr:nvSpPr>
      <xdr:spPr>
        <a:xfrm>
          <a:off x="4584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168673</xdr:rowOff>
    </xdr:from>
    <xdr:ext cx="405111" cy="259045"/>
    <xdr:sp macro="" textlink="">
      <xdr:nvSpPr>
        <xdr:cNvPr id="157" name="【体育館・プール】&#10;有形固定資産減価償却率該当値テキスト"/>
        <xdr:cNvSpPr txBox="1"/>
      </xdr:nvSpPr>
      <xdr:spPr>
        <a:xfrm>
          <a:off x="4673600" y="994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xdr:rowOff>
    </xdr:from>
    <xdr:to>
      <xdr:col>20</xdr:col>
      <xdr:colOff>38100</xdr:colOff>
      <xdr:row>59</xdr:row>
      <xdr:rowOff>110236</xdr:rowOff>
    </xdr:to>
    <xdr:sp macro="" textlink="">
      <xdr:nvSpPr>
        <xdr:cNvPr id="158" name="楕円 157"/>
        <xdr:cNvSpPr/>
      </xdr:nvSpPr>
      <xdr:spPr>
        <a:xfrm>
          <a:off x="3746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25146</xdr:rowOff>
    </xdr:from>
    <xdr:to>
      <xdr:col>24</xdr:col>
      <xdr:colOff>63500</xdr:colOff>
      <xdr:row>59</xdr:row>
      <xdr:rowOff>59436</xdr:rowOff>
    </xdr:to>
    <xdr:cxnSp macro="">
      <xdr:nvCxnSpPr>
        <xdr:cNvPr id="159" name="直線コネクタ 158"/>
        <xdr:cNvCxnSpPr/>
      </xdr:nvCxnSpPr>
      <xdr:spPr>
        <a:xfrm flipV="1">
          <a:off x="3797300" y="1014069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35069</xdr:rowOff>
    </xdr:from>
    <xdr:ext cx="405111" cy="259045"/>
    <xdr:sp macro="" textlink="">
      <xdr:nvSpPr>
        <xdr:cNvPr id="160"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61"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126763</xdr:rowOff>
    </xdr:from>
    <xdr:ext cx="405111" cy="259045"/>
    <xdr:sp macro="" textlink="">
      <xdr:nvSpPr>
        <xdr:cNvPr id="162" name="n_1mainValue【体育館・プール】&#10;有形固定資産減価償却率"/>
        <xdr:cNvSpPr txBox="1"/>
      </xdr:nvSpPr>
      <xdr:spPr>
        <a:xfrm>
          <a:off x="3582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86" name="直線コネクタ 185"/>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87"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88" name="直線コネクタ 187"/>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89"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0" name="直線コネクタ 189"/>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191" name="【体育館・プール】&#10;一人当たり面積平均値テキスト"/>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92" name="フローチャート: 判断 191"/>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93" name="フローチャート: 判断 192"/>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26162</xdr:rowOff>
    </xdr:from>
    <xdr:to>
      <xdr:col>46</xdr:col>
      <xdr:colOff>38100</xdr:colOff>
      <xdr:row>62</xdr:row>
      <xdr:rowOff>127762</xdr:rowOff>
    </xdr:to>
    <xdr:sp macro="" textlink="">
      <xdr:nvSpPr>
        <xdr:cNvPr id="194" name="フローチャート: 判断 193"/>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45974</xdr:rowOff>
    </xdr:from>
    <xdr:to>
      <xdr:col>55</xdr:col>
      <xdr:colOff>50800</xdr:colOff>
      <xdr:row>62</xdr:row>
      <xdr:rowOff>147574</xdr:rowOff>
    </xdr:to>
    <xdr:sp macro="" textlink="">
      <xdr:nvSpPr>
        <xdr:cNvPr id="200" name="楕円 199"/>
        <xdr:cNvSpPr/>
      </xdr:nvSpPr>
      <xdr:spPr>
        <a:xfrm>
          <a:off x="10426700" y="106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24401</xdr:rowOff>
    </xdr:from>
    <xdr:ext cx="469744" cy="259045"/>
    <xdr:sp macro="" textlink="">
      <xdr:nvSpPr>
        <xdr:cNvPr id="201" name="【体育館・プール】&#10;一人当たり面積該当値テキスト"/>
        <xdr:cNvSpPr txBox="1"/>
      </xdr:nvSpPr>
      <xdr:spPr>
        <a:xfrm>
          <a:off x="10515600" y="1065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49784</xdr:rowOff>
    </xdr:from>
    <xdr:to>
      <xdr:col>50</xdr:col>
      <xdr:colOff>165100</xdr:colOff>
      <xdr:row>62</xdr:row>
      <xdr:rowOff>151384</xdr:rowOff>
    </xdr:to>
    <xdr:sp macro="" textlink="">
      <xdr:nvSpPr>
        <xdr:cNvPr id="202" name="楕円 201"/>
        <xdr:cNvSpPr/>
      </xdr:nvSpPr>
      <xdr:spPr>
        <a:xfrm>
          <a:off x="9588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96774</xdr:rowOff>
    </xdr:from>
    <xdr:to>
      <xdr:col>55</xdr:col>
      <xdr:colOff>0</xdr:colOff>
      <xdr:row>62</xdr:row>
      <xdr:rowOff>100584</xdr:rowOff>
    </xdr:to>
    <xdr:cxnSp macro="">
      <xdr:nvCxnSpPr>
        <xdr:cNvPr id="203" name="直線コネクタ 202"/>
        <xdr:cNvCxnSpPr/>
      </xdr:nvCxnSpPr>
      <xdr:spPr>
        <a:xfrm flipV="1">
          <a:off x="9639300" y="1072667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142003</xdr:rowOff>
    </xdr:from>
    <xdr:ext cx="469744" cy="259045"/>
    <xdr:sp macro="" textlink="">
      <xdr:nvSpPr>
        <xdr:cNvPr id="204"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144289</xdr:rowOff>
    </xdr:from>
    <xdr:ext cx="469744" cy="259045"/>
    <xdr:sp macro="" textlink="">
      <xdr:nvSpPr>
        <xdr:cNvPr id="205"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142511</xdr:rowOff>
    </xdr:from>
    <xdr:ext cx="469744" cy="259045"/>
    <xdr:sp macro="" textlink="">
      <xdr:nvSpPr>
        <xdr:cNvPr id="206" name="n_1mainValue【体育館・プール】&#10;一人当たり面積"/>
        <xdr:cNvSpPr txBox="1"/>
      </xdr:nvSpPr>
      <xdr:spPr>
        <a:xfrm>
          <a:off x="9391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29" name="直線コネクタ 228"/>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30"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31" name="直線コネクタ 230"/>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34"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35" name="フローチャート: 判断 234"/>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36" name="フローチャート: 判断 235"/>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5587</xdr:rowOff>
    </xdr:from>
    <xdr:to>
      <xdr:col>15</xdr:col>
      <xdr:colOff>101600</xdr:colOff>
      <xdr:row>84</xdr:row>
      <xdr:rowOff>107187</xdr:rowOff>
    </xdr:to>
    <xdr:sp macro="" textlink="">
      <xdr:nvSpPr>
        <xdr:cNvPr id="237" name="フローチャート: 判断 236"/>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161037</xdr:rowOff>
    </xdr:from>
    <xdr:to>
      <xdr:col>24</xdr:col>
      <xdr:colOff>114300</xdr:colOff>
      <xdr:row>84</xdr:row>
      <xdr:rowOff>91187</xdr:rowOff>
    </xdr:to>
    <xdr:sp macro="" textlink="">
      <xdr:nvSpPr>
        <xdr:cNvPr id="243" name="楕円 242"/>
        <xdr:cNvSpPr/>
      </xdr:nvSpPr>
      <xdr:spPr>
        <a:xfrm>
          <a:off x="45847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139464</xdr:rowOff>
    </xdr:from>
    <xdr:ext cx="405111" cy="259045"/>
    <xdr:sp macro="" textlink="">
      <xdr:nvSpPr>
        <xdr:cNvPr id="244" name="【福祉施設】&#10;有形固定資産減価償却率該当値テキスト"/>
        <xdr:cNvSpPr txBox="1"/>
      </xdr:nvSpPr>
      <xdr:spPr>
        <a:xfrm>
          <a:off x="4673600"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71882</xdr:rowOff>
    </xdr:from>
    <xdr:to>
      <xdr:col>20</xdr:col>
      <xdr:colOff>38100</xdr:colOff>
      <xdr:row>85</xdr:row>
      <xdr:rowOff>2032</xdr:rowOff>
    </xdr:to>
    <xdr:sp macro="" textlink="">
      <xdr:nvSpPr>
        <xdr:cNvPr id="245" name="楕円 244"/>
        <xdr:cNvSpPr/>
      </xdr:nvSpPr>
      <xdr:spPr>
        <a:xfrm>
          <a:off x="3746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40387</xdr:rowOff>
    </xdr:from>
    <xdr:to>
      <xdr:col>24</xdr:col>
      <xdr:colOff>63500</xdr:colOff>
      <xdr:row>84</xdr:row>
      <xdr:rowOff>122682</xdr:rowOff>
    </xdr:to>
    <xdr:cxnSp macro="">
      <xdr:nvCxnSpPr>
        <xdr:cNvPr id="246" name="直線コネクタ 245"/>
        <xdr:cNvCxnSpPr/>
      </xdr:nvCxnSpPr>
      <xdr:spPr>
        <a:xfrm flipV="1">
          <a:off x="3797300" y="1444218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135145</xdr:rowOff>
    </xdr:from>
    <xdr:ext cx="405111" cy="259045"/>
    <xdr:sp macro="" textlink="">
      <xdr:nvSpPr>
        <xdr:cNvPr id="247" name="n_1aveValue【福祉施設】&#10;有形固定資産減価償却率"/>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123714</xdr:rowOff>
    </xdr:from>
    <xdr:ext cx="405111" cy="259045"/>
    <xdr:sp macro="" textlink="">
      <xdr:nvSpPr>
        <xdr:cNvPr id="248" name="n_2aveValue【福祉施設】&#10;有形固定資産減価償却率"/>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164609</xdr:rowOff>
    </xdr:from>
    <xdr:ext cx="405111" cy="259045"/>
    <xdr:sp macro="" textlink="">
      <xdr:nvSpPr>
        <xdr:cNvPr id="249" name="n_1mainValue【福祉施設】&#10;有形固定資産減価償却率"/>
        <xdr:cNvSpPr txBox="1"/>
      </xdr:nvSpPr>
      <xdr:spPr>
        <a:xfrm>
          <a:off x="3582044" y="1456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1" name="テキスト ボックス 27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75" name="直線コネクタ 274"/>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76"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77" name="直線コネクタ 276"/>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78"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79" name="直線コネクタ 278"/>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80"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81" name="フローチャート: 判断 280"/>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82" name="フローチャート: 判断 281"/>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57513</xdr:rowOff>
    </xdr:from>
    <xdr:to>
      <xdr:col>46</xdr:col>
      <xdr:colOff>38100</xdr:colOff>
      <xdr:row>83</xdr:row>
      <xdr:rowOff>159113</xdr:rowOff>
    </xdr:to>
    <xdr:sp macro="" textlink="">
      <xdr:nvSpPr>
        <xdr:cNvPr id="283" name="フローチャート: 判断 282"/>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23223</xdr:rowOff>
    </xdr:from>
    <xdr:to>
      <xdr:col>55</xdr:col>
      <xdr:colOff>50800</xdr:colOff>
      <xdr:row>77</xdr:row>
      <xdr:rowOff>124823</xdr:rowOff>
    </xdr:to>
    <xdr:sp macro="" textlink="">
      <xdr:nvSpPr>
        <xdr:cNvPr id="289" name="楕円 288"/>
        <xdr:cNvSpPr/>
      </xdr:nvSpPr>
      <xdr:spPr>
        <a:xfrm>
          <a:off x="10426700" y="132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147700</xdr:rowOff>
    </xdr:from>
    <xdr:ext cx="469744" cy="259045"/>
    <xdr:sp macro="" textlink="">
      <xdr:nvSpPr>
        <xdr:cNvPr id="290" name="【福祉施設】&#10;一人当たり面積該当値テキスト"/>
        <xdr:cNvSpPr txBox="1"/>
      </xdr:nvSpPr>
      <xdr:spPr>
        <a:xfrm>
          <a:off x="10515600" y="1317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47716</xdr:rowOff>
    </xdr:from>
    <xdr:to>
      <xdr:col>50</xdr:col>
      <xdr:colOff>165100</xdr:colOff>
      <xdr:row>77</xdr:row>
      <xdr:rowOff>149316</xdr:rowOff>
    </xdr:to>
    <xdr:sp macro="" textlink="">
      <xdr:nvSpPr>
        <xdr:cNvPr id="291" name="楕円 290"/>
        <xdr:cNvSpPr/>
      </xdr:nvSpPr>
      <xdr:spPr>
        <a:xfrm>
          <a:off x="95885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74023</xdr:rowOff>
    </xdr:from>
    <xdr:to>
      <xdr:col>55</xdr:col>
      <xdr:colOff>0</xdr:colOff>
      <xdr:row>77</xdr:row>
      <xdr:rowOff>98516</xdr:rowOff>
    </xdr:to>
    <xdr:cxnSp macro="">
      <xdr:nvCxnSpPr>
        <xdr:cNvPr id="292" name="直線コネクタ 291"/>
        <xdr:cNvCxnSpPr/>
      </xdr:nvCxnSpPr>
      <xdr:spPr>
        <a:xfrm flipV="1">
          <a:off x="9639300" y="132756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119215</xdr:rowOff>
    </xdr:from>
    <xdr:ext cx="469744" cy="259045"/>
    <xdr:sp macro="" textlink="">
      <xdr:nvSpPr>
        <xdr:cNvPr id="293" name="n_1aveValue【福祉施設】&#10;一人当たり面積"/>
        <xdr:cNvSpPr txBox="1"/>
      </xdr:nvSpPr>
      <xdr:spPr>
        <a:xfrm>
          <a:off x="93917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4190</xdr:rowOff>
    </xdr:from>
    <xdr:ext cx="469744" cy="259045"/>
    <xdr:sp macro="" textlink="">
      <xdr:nvSpPr>
        <xdr:cNvPr id="294"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165843</xdr:rowOff>
    </xdr:from>
    <xdr:ext cx="469744" cy="259045"/>
    <xdr:sp macro="" textlink="">
      <xdr:nvSpPr>
        <xdr:cNvPr id="295" name="n_1mainValue【福祉施設】&#10;一人当たり面積"/>
        <xdr:cNvSpPr txBox="1"/>
      </xdr:nvSpPr>
      <xdr:spPr>
        <a:xfrm>
          <a:off x="9391727" y="130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6" name="テキスト ボックス 30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7" name="直線コネクタ 30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8" name="テキスト ボックス 30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9" name="直線コネクタ 30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0" name="テキスト ボックス 30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1" name="直線コネクタ 31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2" name="テキスト ボックス 31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3" name="直線コネクタ 31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4" name="テキスト ボックス 31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318" name="直線コネクタ 317"/>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319" name="【市民会館】&#10;有形固定資産減価償却率最小値テキスト"/>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320" name="直線コネクタ 319"/>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21"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22" name="直線コネクタ 32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323" name="【市民会館】&#10;有形固定資産減価償却率平均値テキスト"/>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324" name="フローチャート: 判断 323"/>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325" name="フローチャート: 判断 324"/>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43687</xdr:rowOff>
    </xdr:from>
    <xdr:to>
      <xdr:col>15</xdr:col>
      <xdr:colOff>101600</xdr:colOff>
      <xdr:row>105</xdr:row>
      <xdr:rowOff>145287</xdr:rowOff>
    </xdr:to>
    <xdr:sp macro="" textlink="">
      <xdr:nvSpPr>
        <xdr:cNvPr id="326" name="フローチャート: 判断 325"/>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32" name="楕円 331"/>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333" name="【市民会館】&#10;有形固定資産減価償却率該当値テキスト"/>
        <xdr:cNvSpPr txBox="1"/>
      </xdr:nvSpPr>
      <xdr:spPr>
        <a:xfrm>
          <a:off x="4673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334" name="楕円 333"/>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76200</xdr:rowOff>
    </xdr:from>
    <xdr:to>
      <xdr:col>24</xdr:col>
      <xdr:colOff>63500</xdr:colOff>
      <xdr:row>104</xdr:row>
      <xdr:rowOff>121920</xdr:rowOff>
    </xdr:to>
    <xdr:cxnSp macro="">
      <xdr:nvCxnSpPr>
        <xdr:cNvPr id="335" name="直線コネクタ 334"/>
        <xdr:cNvCxnSpPr/>
      </xdr:nvCxnSpPr>
      <xdr:spPr>
        <a:xfrm flipV="1">
          <a:off x="3797300" y="1790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111269</xdr:rowOff>
    </xdr:from>
    <xdr:ext cx="405111" cy="259045"/>
    <xdr:sp macro="" textlink="">
      <xdr:nvSpPr>
        <xdr:cNvPr id="336" name="n_1aveValue【市民会館】&#10;有形固定資産減価償却率"/>
        <xdr:cNvSpPr txBox="1"/>
      </xdr:nvSpPr>
      <xdr:spPr>
        <a:xfrm>
          <a:off x="3582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161814</xdr:rowOff>
    </xdr:from>
    <xdr:ext cx="405111" cy="259045"/>
    <xdr:sp macro="" textlink="">
      <xdr:nvSpPr>
        <xdr:cNvPr id="337" name="n_2aveValue【市民会館】&#10;有形固定資産減価償却率"/>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17797</xdr:rowOff>
    </xdr:from>
    <xdr:ext cx="405111" cy="259045"/>
    <xdr:sp macro="" textlink="">
      <xdr:nvSpPr>
        <xdr:cNvPr id="338" name="n_1mainValue【市民会館】&#10;有形固定資産減価償却率"/>
        <xdr:cNvSpPr txBox="1"/>
      </xdr:nvSpPr>
      <xdr:spPr>
        <a:xfrm>
          <a:off x="3582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364" name="直線コネクタ 363"/>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65"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66" name="直線コネクタ 365"/>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67"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68" name="直線コネクタ 367"/>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103795</xdr:rowOff>
    </xdr:from>
    <xdr:ext cx="469744" cy="259045"/>
    <xdr:sp macro="" textlink="">
      <xdr:nvSpPr>
        <xdr:cNvPr id="369" name="【市民会館】&#10;一人当たり面積平均値テキスト"/>
        <xdr:cNvSpPr txBox="1"/>
      </xdr:nvSpPr>
      <xdr:spPr>
        <a:xfrm>
          <a:off x="10515600" y="1776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370" name="フローチャート: 判断 369"/>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371" name="フローチャート: 判断 370"/>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147864</xdr:rowOff>
    </xdr:from>
    <xdr:to>
      <xdr:col>46</xdr:col>
      <xdr:colOff>38100</xdr:colOff>
      <xdr:row>104</xdr:row>
      <xdr:rowOff>78014</xdr:rowOff>
    </xdr:to>
    <xdr:sp macro="" textlink="">
      <xdr:nvSpPr>
        <xdr:cNvPr id="372" name="フローチャート: 判断 371"/>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378" name="楕円 377"/>
        <xdr:cNvSpPr/>
      </xdr:nvSpPr>
      <xdr:spPr>
        <a:xfrm>
          <a:off x="10426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28320</xdr:rowOff>
    </xdr:from>
    <xdr:ext cx="469744" cy="259045"/>
    <xdr:sp macro="" textlink="">
      <xdr:nvSpPr>
        <xdr:cNvPr id="379" name="【市民会館】&#10;一人当たり面積該当値テキスト"/>
        <xdr:cNvSpPr txBox="1"/>
      </xdr:nvSpPr>
      <xdr:spPr>
        <a:xfrm>
          <a:off x="10515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56424</xdr:rowOff>
    </xdr:from>
    <xdr:to>
      <xdr:col>50</xdr:col>
      <xdr:colOff>165100</xdr:colOff>
      <xdr:row>107</xdr:row>
      <xdr:rowOff>158024</xdr:rowOff>
    </xdr:to>
    <xdr:sp macro="" textlink="">
      <xdr:nvSpPr>
        <xdr:cNvPr id="380" name="楕円 379"/>
        <xdr:cNvSpPr/>
      </xdr:nvSpPr>
      <xdr:spPr>
        <a:xfrm>
          <a:off x="9588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100693</xdr:rowOff>
    </xdr:from>
    <xdr:to>
      <xdr:col>55</xdr:col>
      <xdr:colOff>0</xdr:colOff>
      <xdr:row>107</xdr:row>
      <xdr:rowOff>107224</xdr:rowOff>
    </xdr:to>
    <xdr:cxnSp macro="">
      <xdr:nvCxnSpPr>
        <xdr:cNvPr id="381" name="直線コネクタ 380"/>
        <xdr:cNvCxnSpPr/>
      </xdr:nvCxnSpPr>
      <xdr:spPr>
        <a:xfrm flipV="1">
          <a:off x="9639300" y="18445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94541</xdr:rowOff>
    </xdr:from>
    <xdr:ext cx="469744" cy="259045"/>
    <xdr:sp macro="" textlink="">
      <xdr:nvSpPr>
        <xdr:cNvPr id="382" name="n_1aveValue【市民会館】&#10;一人当たり面積"/>
        <xdr:cNvSpPr txBox="1"/>
      </xdr:nvSpPr>
      <xdr:spPr>
        <a:xfrm>
          <a:off x="9391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94541</xdr:rowOff>
    </xdr:from>
    <xdr:ext cx="469744" cy="259045"/>
    <xdr:sp macro="" textlink="">
      <xdr:nvSpPr>
        <xdr:cNvPr id="383" name="n_2aveValue【市民会館】&#10;一人当たり面積"/>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149151</xdr:rowOff>
    </xdr:from>
    <xdr:ext cx="469744" cy="259045"/>
    <xdr:sp macro="" textlink="">
      <xdr:nvSpPr>
        <xdr:cNvPr id="384" name="n_1mainValue【市民会館】&#10;一人当たり面積"/>
        <xdr:cNvSpPr txBox="1"/>
      </xdr:nvSpPr>
      <xdr:spPr>
        <a:xfrm>
          <a:off x="9391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5" name="正方形/長方形 4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2" name="正方形/長方形 4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3" name="正方形/長方形 4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4" name="正方形/長方形 4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5" name="正方形/長方形 4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6" name="正方形/長方形 4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7" name="正方形/長方形 4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8" name="正方形/長方形 4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9" name="正方形/長方形 4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0" name="正方形/長方形 4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1" name="テキスト ボックス 4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2" name="直線コネクタ 4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3" name="直線コネクタ 4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4" name="テキスト ボックス 44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5" name="直線コネクタ 4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6" name="テキスト ボックス 4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7" name="直線コネクタ 4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8" name="テキスト ボックス 4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9" name="直線コネクタ 4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0" name="テキスト ボックス 4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1" name="直線コネクタ 4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2" name="テキスト ボックス 4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3" name="直線コネクタ 4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4" name="テキスト ボックス 45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5" name="直線コネクタ 4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6" name="テキスト ボックス 4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458" name="直線コネクタ 45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59"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60" name="直線コネクタ 45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2" name="直線コネクタ 46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463"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464" name="フローチャート: 判断 463"/>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465" name="フローチャート: 判断 464"/>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466" name="フローチャート: 判断 465"/>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7" name="テキスト ボックス 4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8" name="テキスト ボックス 4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9" name="テキスト ボックス 4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0" name="テキスト ボックス 4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1" name="テキスト ボックス 4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33564</xdr:rowOff>
    </xdr:from>
    <xdr:to>
      <xdr:col>85</xdr:col>
      <xdr:colOff>177800</xdr:colOff>
      <xdr:row>101</xdr:row>
      <xdr:rowOff>135164</xdr:rowOff>
    </xdr:to>
    <xdr:sp macro="" textlink="">
      <xdr:nvSpPr>
        <xdr:cNvPr id="472" name="楕円 471"/>
        <xdr:cNvSpPr/>
      </xdr:nvSpPr>
      <xdr:spPr>
        <a:xfrm>
          <a:off x="162687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56441</xdr:rowOff>
    </xdr:from>
    <xdr:ext cx="405111" cy="259045"/>
    <xdr:sp macro="" textlink="">
      <xdr:nvSpPr>
        <xdr:cNvPr id="473" name="【庁舎】&#10;有形固定資産減価償却率該当値テキスト"/>
        <xdr:cNvSpPr txBox="1"/>
      </xdr:nvSpPr>
      <xdr:spPr>
        <a:xfrm>
          <a:off x="16357600" y="1720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54792</xdr:rowOff>
    </xdr:from>
    <xdr:to>
      <xdr:col>81</xdr:col>
      <xdr:colOff>101600</xdr:colOff>
      <xdr:row>101</xdr:row>
      <xdr:rowOff>156392</xdr:rowOff>
    </xdr:to>
    <xdr:sp macro="" textlink="">
      <xdr:nvSpPr>
        <xdr:cNvPr id="474" name="楕円 473"/>
        <xdr:cNvSpPr/>
      </xdr:nvSpPr>
      <xdr:spPr>
        <a:xfrm>
          <a:off x="15430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84364</xdr:rowOff>
    </xdr:from>
    <xdr:to>
      <xdr:col>85</xdr:col>
      <xdr:colOff>127000</xdr:colOff>
      <xdr:row>101</xdr:row>
      <xdr:rowOff>105592</xdr:rowOff>
    </xdr:to>
    <xdr:cxnSp macro="">
      <xdr:nvCxnSpPr>
        <xdr:cNvPr id="475" name="直線コネクタ 474"/>
        <xdr:cNvCxnSpPr/>
      </xdr:nvCxnSpPr>
      <xdr:spPr>
        <a:xfrm flipV="1">
          <a:off x="15481300" y="1740081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114861</xdr:rowOff>
    </xdr:from>
    <xdr:ext cx="405111" cy="259045"/>
    <xdr:sp macro="" textlink="">
      <xdr:nvSpPr>
        <xdr:cNvPr id="476"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1469</xdr:rowOff>
    </xdr:from>
    <xdr:ext cx="405111" cy="259045"/>
    <xdr:sp macro="" textlink="">
      <xdr:nvSpPr>
        <xdr:cNvPr id="477"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1469</xdr:rowOff>
    </xdr:from>
    <xdr:ext cx="405111" cy="259045"/>
    <xdr:sp macro="" textlink="">
      <xdr:nvSpPr>
        <xdr:cNvPr id="478" name="n_1mainValue【庁舎】&#10;有形固定資産減価償却率"/>
        <xdr:cNvSpPr txBox="1"/>
      </xdr:nvSpPr>
      <xdr:spPr>
        <a:xfrm>
          <a:off x="152660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9" name="正方形/長方形 4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6" name="正方形/長方形 4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9" name="直線コネクタ 4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0" name="テキスト ボックス 4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1" name="直線コネクタ 4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2" name="テキスト ボックス 4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3" name="直線コネクタ 4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4" name="テキスト ボックス 4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5" name="直線コネクタ 4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6" name="テキスト ボックス 4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7" name="直線コネクタ 4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8" name="テキスト ボックス 4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9" name="直線コネクタ 4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0" name="テキスト ボックス 4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1" name="直線コネクタ 5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2" name="テキスト ボックス 5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504" name="直線コネクタ 503"/>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505"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506" name="直線コネクタ 505"/>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07"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08" name="直線コネクタ 507"/>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509" name="【庁舎】&#10;一人当たり面積平均値テキスト"/>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10" name="フローチャート: 判断 509"/>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511" name="フローチャート: 判断 510"/>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512" name="フローチャート: 判断 511"/>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3" name="テキスト ボックス 5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4" name="テキスト ボックス 5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5" name="テキスト ボックス 5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6" name="テキスト ボックス 5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7" name="テキスト ボックス 5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155484</xdr:rowOff>
    </xdr:from>
    <xdr:to>
      <xdr:col>116</xdr:col>
      <xdr:colOff>114300</xdr:colOff>
      <xdr:row>106</xdr:row>
      <xdr:rowOff>85634</xdr:rowOff>
    </xdr:to>
    <xdr:sp macro="" textlink="">
      <xdr:nvSpPr>
        <xdr:cNvPr id="518" name="楕円 517"/>
        <xdr:cNvSpPr/>
      </xdr:nvSpPr>
      <xdr:spPr>
        <a:xfrm>
          <a:off x="22110700" y="181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133911</xdr:rowOff>
    </xdr:from>
    <xdr:ext cx="469744" cy="259045"/>
    <xdr:sp macro="" textlink="">
      <xdr:nvSpPr>
        <xdr:cNvPr id="519" name="【庁舎】&#10;一人当たり面積該当値テキスト"/>
        <xdr:cNvSpPr txBox="1"/>
      </xdr:nvSpPr>
      <xdr:spPr>
        <a:xfrm>
          <a:off x="22199600" y="1813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18869</xdr:rowOff>
    </xdr:from>
    <xdr:to>
      <xdr:col>112</xdr:col>
      <xdr:colOff>38100</xdr:colOff>
      <xdr:row>106</xdr:row>
      <xdr:rowOff>120469</xdr:rowOff>
    </xdr:to>
    <xdr:sp macro="" textlink="">
      <xdr:nvSpPr>
        <xdr:cNvPr id="520" name="楕円 519"/>
        <xdr:cNvSpPr/>
      </xdr:nvSpPr>
      <xdr:spPr>
        <a:xfrm>
          <a:off x="2127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34834</xdr:rowOff>
    </xdr:from>
    <xdr:to>
      <xdr:col>116</xdr:col>
      <xdr:colOff>63500</xdr:colOff>
      <xdr:row>106</xdr:row>
      <xdr:rowOff>69669</xdr:rowOff>
    </xdr:to>
    <xdr:cxnSp macro="">
      <xdr:nvCxnSpPr>
        <xdr:cNvPr id="521" name="直線コネクタ 520"/>
        <xdr:cNvCxnSpPr/>
      </xdr:nvCxnSpPr>
      <xdr:spPr>
        <a:xfrm flipV="1">
          <a:off x="21323300" y="18208534"/>
          <a:ext cx="8382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144253</xdr:rowOff>
    </xdr:from>
    <xdr:ext cx="469744" cy="259045"/>
    <xdr:sp macro="" textlink="">
      <xdr:nvSpPr>
        <xdr:cNvPr id="522" name="n_1ave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523"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136996</xdr:rowOff>
    </xdr:from>
    <xdr:ext cx="469744" cy="259045"/>
    <xdr:sp macro="" textlink="">
      <xdr:nvSpPr>
        <xdr:cNvPr id="524" name="n_1mainValue【庁舎】&#10;一人当たり面積"/>
        <xdr:cNvSpPr txBox="1"/>
      </xdr:nvSpPr>
      <xdr:spPr>
        <a:xfrm>
          <a:off x="21075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体育館・プール</a:t>
          </a:r>
          <a:r>
            <a:rPr kumimoji="1" lang="ja-JP" altLang="ja-JP" sz="1100">
              <a:solidFill>
                <a:schemeClr val="dk1"/>
              </a:solidFill>
              <a:effectLst/>
              <a:latin typeface="+mn-lt"/>
              <a:ea typeface="+mn-ea"/>
              <a:cs typeface="+mn-cs"/>
            </a:rPr>
            <a:t>については類似団体との差はほとんど見られない。</a:t>
          </a:r>
          <a:r>
            <a:rPr kumimoji="1" lang="ja-JP" altLang="en-US" sz="1100">
              <a:solidFill>
                <a:schemeClr val="dk1"/>
              </a:solidFill>
              <a:effectLst/>
              <a:latin typeface="+mn-lt"/>
              <a:ea typeface="+mn-ea"/>
              <a:cs typeface="+mn-cs"/>
            </a:rPr>
            <a:t>図書館、福祉施設については飛地合併のため１人当たりの面積は大きい。市民会館は１当たりの面積は狭いが、生活館が充実している。庁舎は老朽化が進んでいるが改築等の具体的な財源は見当たらない。</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
12,209
992.11
11,981,212
11,739,324
201,340
6,442,376
14,230,994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長引く景気低迷による個人・法人関係の減収から類似団体平均を０．０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ポイント下回っている。今後、職員の退職者不補充等による人件費の抑制と、税収等の収納率を向上させ歳入確保に努める。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128815</xdr:rowOff>
    </xdr:to>
    <xdr:cxnSp macro="">
      <xdr:nvCxnSpPr>
        <xdr:cNvPr id="71" name="直線コネクタ 70"/>
        <xdr:cNvCxnSpPr/>
      </xdr:nvCxnSpPr>
      <xdr:spPr>
        <a:xfrm flipV="1">
          <a:off x="4114800" y="72952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163285</xdr:rowOff>
    </xdr:to>
    <xdr:cxnSp macro="">
      <xdr:nvCxnSpPr>
        <xdr:cNvPr id="74" name="直線コネクタ 73"/>
        <xdr:cNvCxnSpPr/>
      </xdr:nvCxnSpPr>
      <xdr:spPr>
        <a:xfrm flipV="1">
          <a:off x="3225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7" name="直線コネクタ 76"/>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80" name="直線コネクタ 79"/>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補助費等の増加により７．</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類似団体を上回っている。事業の必要性・緊急性を十分精査し計画的に実施し、地方債の繰上償還・借換等による利子償還額の削減に努めることとしてたが、災害の発生や老朽化施設の整備によりポイントが悪化した。補助費等については、公営企業への補助金部分で経常的な部分が多いため、独立採算制の原則に従い収入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23949</xdr:rowOff>
    </xdr:from>
    <xdr:to>
      <xdr:col>23</xdr:col>
      <xdr:colOff>133350</xdr:colOff>
      <xdr:row>66</xdr:row>
      <xdr:rowOff>92891</xdr:rowOff>
    </xdr:to>
    <xdr:cxnSp macro="">
      <xdr:nvCxnSpPr>
        <xdr:cNvPr id="136" name="直線コネクタ 135"/>
        <xdr:cNvCxnSpPr/>
      </xdr:nvCxnSpPr>
      <xdr:spPr>
        <a:xfrm>
          <a:off x="4114800" y="1133964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132443</xdr:rowOff>
    </xdr:from>
    <xdr:to>
      <xdr:col>19</xdr:col>
      <xdr:colOff>133350</xdr:colOff>
      <xdr:row>66</xdr:row>
      <xdr:rowOff>23949</xdr:rowOff>
    </xdr:to>
    <xdr:cxnSp macro="">
      <xdr:nvCxnSpPr>
        <xdr:cNvPr id="139" name="直線コネクタ 138"/>
        <xdr:cNvCxnSpPr/>
      </xdr:nvCxnSpPr>
      <xdr:spPr>
        <a:xfrm>
          <a:off x="3225800" y="11105243"/>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49712</xdr:rowOff>
    </xdr:from>
    <xdr:to>
      <xdr:col>15</xdr:col>
      <xdr:colOff>82550</xdr:colOff>
      <xdr:row>64</xdr:row>
      <xdr:rowOff>132443</xdr:rowOff>
    </xdr:to>
    <xdr:cxnSp macro="">
      <xdr:nvCxnSpPr>
        <xdr:cNvPr id="142" name="直線コネクタ 141"/>
        <xdr:cNvCxnSpPr/>
      </xdr:nvCxnSpPr>
      <xdr:spPr>
        <a:xfrm>
          <a:off x="2336800" y="1102251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7438</xdr:rowOff>
    </xdr:from>
    <xdr:to>
      <xdr:col>11</xdr:col>
      <xdr:colOff>31750</xdr:colOff>
      <xdr:row>64</xdr:row>
      <xdr:rowOff>49712</xdr:rowOff>
    </xdr:to>
    <xdr:cxnSp macro="">
      <xdr:nvCxnSpPr>
        <xdr:cNvPr id="145" name="直線コネクタ 144"/>
        <xdr:cNvCxnSpPr/>
      </xdr:nvCxnSpPr>
      <xdr:spPr>
        <a:xfrm>
          <a:off x="1447800" y="10808788"/>
          <a:ext cx="889000" cy="2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42091</xdr:rowOff>
    </xdr:from>
    <xdr:to>
      <xdr:col>23</xdr:col>
      <xdr:colOff>184150</xdr:colOff>
      <xdr:row>66</xdr:row>
      <xdr:rowOff>143691</xdr:rowOff>
    </xdr:to>
    <xdr:sp macro="" textlink="">
      <xdr:nvSpPr>
        <xdr:cNvPr id="155" name="楕円 154"/>
        <xdr:cNvSpPr/>
      </xdr:nvSpPr>
      <xdr:spPr>
        <a:xfrm>
          <a:off x="49022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109418</xdr:rowOff>
    </xdr:from>
    <xdr:ext cx="762000" cy="259045"/>
    <xdr:sp macro="" textlink="">
      <xdr:nvSpPr>
        <xdr:cNvPr id="156" name="財政構造の弾力性該当値テキスト"/>
        <xdr:cNvSpPr txBox="1"/>
      </xdr:nvSpPr>
      <xdr:spPr>
        <a:xfrm>
          <a:off x="5041900" y="1125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144599</xdr:rowOff>
    </xdr:from>
    <xdr:to>
      <xdr:col>19</xdr:col>
      <xdr:colOff>184150</xdr:colOff>
      <xdr:row>66</xdr:row>
      <xdr:rowOff>74749</xdr:rowOff>
    </xdr:to>
    <xdr:sp macro="" textlink="">
      <xdr:nvSpPr>
        <xdr:cNvPr id="157" name="楕円 156"/>
        <xdr:cNvSpPr/>
      </xdr:nvSpPr>
      <xdr:spPr>
        <a:xfrm>
          <a:off x="4064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59526</xdr:rowOff>
    </xdr:from>
    <xdr:ext cx="736600" cy="259045"/>
    <xdr:sp macro="" textlink="">
      <xdr:nvSpPr>
        <xdr:cNvPr id="158" name="テキスト ボックス 157"/>
        <xdr:cNvSpPr txBox="1"/>
      </xdr:nvSpPr>
      <xdr:spPr>
        <a:xfrm>
          <a:off x="3733800" y="1137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81643</xdr:rowOff>
    </xdr:from>
    <xdr:to>
      <xdr:col>15</xdr:col>
      <xdr:colOff>133350</xdr:colOff>
      <xdr:row>65</xdr:row>
      <xdr:rowOff>11793</xdr:rowOff>
    </xdr:to>
    <xdr:sp macro="" textlink="">
      <xdr:nvSpPr>
        <xdr:cNvPr id="159" name="楕円 158"/>
        <xdr:cNvSpPr/>
      </xdr:nvSpPr>
      <xdr:spPr>
        <a:xfrm>
          <a:off x="3175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168020</xdr:rowOff>
    </xdr:from>
    <xdr:ext cx="762000" cy="259045"/>
    <xdr:sp macro="" textlink="">
      <xdr:nvSpPr>
        <xdr:cNvPr id="160" name="テキスト ボックス 159"/>
        <xdr:cNvSpPr txBox="1"/>
      </xdr:nvSpPr>
      <xdr:spPr>
        <a:xfrm>
          <a:off x="2844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170362</xdr:rowOff>
    </xdr:from>
    <xdr:to>
      <xdr:col>11</xdr:col>
      <xdr:colOff>82550</xdr:colOff>
      <xdr:row>64</xdr:row>
      <xdr:rowOff>100512</xdr:rowOff>
    </xdr:to>
    <xdr:sp macro="" textlink="">
      <xdr:nvSpPr>
        <xdr:cNvPr id="161" name="楕円 160"/>
        <xdr:cNvSpPr/>
      </xdr:nvSpPr>
      <xdr:spPr>
        <a:xfrm>
          <a:off x="2286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85289</xdr:rowOff>
    </xdr:from>
    <xdr:ext cx="762000" cy="259045"/>
    <xdr:sp macro="" textlink="">
      <xdr:nvSpPr>
        <xdr:cNvPr id="162" name="テキスト ボックス 161"/>
        <xdr:cNvSpPr txBox="1"/>
      </xdr:nvSpPr>
      <xdr:spPr>
        <a:xfrm>
          <a:off x="1955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128088</xdr:rowOff>
    </xdr:from>
    <xdr:to>
      <xdr:col>7</xdr:col>
      <xdr:colOff>31750</xdr:colOff>
      <xdr:row>63</xdr:row>
      <xdr:rowOff>58238</xdr:rowOff>
    </xdr:to>
    <xdr:sp macro="" textlink="">
      <xdr:nvSpPr>
        <xdr:cNvPr id="163" name="楕円 162"/>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43015</xdr:rowOff>
    </xdr:from>
    <xdr:ext cx="762000" cy="259045"/>
    <xdr:sp macro="" textlink="">
      <xdr:nvSpPr>
        <xdr:cNvPr id="164" name="テキスト ボックス 163"/>
        <xdr:cNvSpPr txBox="1"/>
      </xdr:nvSpPr>
      <xdr:spPr>
        <a:xfrm>
          <a:off x="1066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４４，１７６</a:t>
          </a:r>
          <a:r>
            <a:rPr kumimoji="1" lang="ja-JP" altLang="ja-JP" sz="1100">
              <a:solidFill>
                <a:schemeClr val="dk1"/>
              </a:solidFill>
              <a:effectLst/>
              <a:latin typeface="+mn-lt"/>
              <a:ea typeface="+mn-ea"/>
              <a:cs typeface="+mn-cs"/>
            </a:rPr>
            <a:t>円上回っている。要因としては、飛地合併による人員配置により人件費が増加しているので、退職者不補充等により削減していく。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142399</xdr:rowOff>
    </xdr:from>
    <xdr:to>
      <xdr:col>23</xdr:col>
      <xdr:colOff>133350</xdr:colOff>
      <xdr:row>83</xdr:row>
      <xdr:rowOff>158855</xdr:rowOff>
    </xdr:to>
    <xdr:cxnSp macro="">
      <xdr:nvCxnSpPr>
        <xdr:cNvPr id="199" name="直線コネクタ 198"/>
        <xdr:cNvCxnSpPr/>
      </xdr:nvCxnSpPr>
      <xdr:spPr>
        <a:xfrm>
          <a:off x="4114800" y="14372749"/>
          <a:ext cx="838200" cy="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121374</xdr:rowOff>
    </xdr:from>
    <xdr:to>
      <xdr:col>19</xdr:col>
      <xdr:colOff>133350</xdr:colOff>
      <xdr:row>83</xdr:row>
      <xdr:rowOff>142399</xdr:rowOff>
    </xdr:to>
    <xdr:cxnSp macro="">
      <xdr:nvCxnSpPr>
        <xdr:cNvPr id="202" name="直線コネクタ 201"/>
        <xdr:cNvCxnSpPr/>
      </xdr:nvCxnSpPr>
      <xdr:spPr>
        <a:xfrm>
          <a:off x="3225800" y="14351724"/>
          <a:ext cx="889000" cy="2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95450</xdr:rowOff>
    </xdr:from>
    <xdr:to>
      <xdr:col>15</xdr:col>
      <xdr:colOff>82550</xdr:colOff>
      <xdr:row>83</xdr:row>
      <xdr:rowOff>121374</xdr:rowOff>
    </xdr:to>
    <xdr:cxnSp macro="">
      <xdr:nvCxnSpPr>
        <xdr:cNvPr id="205" name="直線コネクタ 204"/>
        <xdr:cNvCxnSpPr/>
      </xdr:nvCxnSpPr>
      <xdr:spPr>
        <a:xfrm>
          <a:off x="2336800" y="14325800"/>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29559</xdr:rowOff>
    </xdr:from>
    <xdr:to>
      <xdr:col>11</xdr:col>
      <xdr:colOff>31750</xdr:colOff>
      <xdr:row>83</xdr:row>
      <xdr:rowOff>95450</xdr:rowOff>
    </xdr:to>
    <xdr:cxnSp macro="">
      <xdr:nvCxnSpPr>
        <xdr:cNvPr id="208" name="直線コネクタ 207"/>
        <xdr:cNvCxnSpPr/>
      </xdr:nvCxnSpPr>
      <xdr:spPr>
        <a:xfrm>
          <a:off x="1447800" y="14259909"/>
          <a:ext cx="889000" cy="6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7075</xdr:rowOff>
    </xdr:from>
    <xdr:ext cx="762000" cy="259045"/>
    <xdr:sp macro="" textlink="">
      <xdr:nvSpPr>
        <xdr:cNvPr id="210" name="テキスト ボックス 209"/>
        <xdr:cNvSpPr txBox="1"/>
      </xdr:nvSpPr>
      <xdr:spPr>
        <a:xfrm>
          <a:off x="1955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147798</xdr:rowOff>
    </xdr:from>
    <xdr:ext cx="762000" cy="259045"/>
    <xdr:sp macro="" textlink="">
      <xdr:nvSpPr>
        <xdr:cNvPr id="212" name="テキスト ボックス 211"/>
        <xdr:cNvSpPr txBox="1"/>
      </xdr:nvSpPr>
      <xdr:spPr>
        <a:xfrm>
          <a:off x="1066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108055</xdr:rowOff>
    </xdr:from>
    <xdr:to>
      <xdr:col>23</xdr:col>
      <xdr:colOff>184150</xdr:colOff>
      <xdr:row>84</xdr:row>
      <xdr:rowOff>38205</xdr:rowOff>
    </xdr:to>
    <xdr:sp macro="" textlink="">
      <xdr:nvSpPr>
        <xdr:cNvPr id="218" name="楕円 217"/>
        <xdr:cNvSpPr/>
      </xdr:nvSpPr>
      <xdr:spPr>
        <a:xfrm>
          <a:off x="4902200" y="143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80132</xdr:rowOff>
    </xdr:from>
    <xdr:ext cx="762000" cy="259045"/>
    <xdr:sp macro="" textlink="">
      <xdr:nvSpPr>
        <xdr:cNvPr id="219" name="人件費・物件費等の状況該当値テキスト"/>
        <xdr:cNvSpPr txBox="1"/>
      </xdr:nvSpPr>
      <xdr:spPr>
        <a:xfrm>
          <a:off x="5041900" y="143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91599</xdr:rowOff>
    </xdr:from>
    <xdr:to>
      <xdr:col>19</xdr:col>
      <xdr:colOff>184150</xdr:colOff>
      <xdr:row>84</xdr:row>
      <xdr:rowOff>21749</xdr:rowOff>
    </xdr:to>
    <xdr:sp macro="" textlink="">
      <xdr:nvSpPr>
        <xdr:cNvPr id="220" name="楕円 219"/>
        <xdr:cNvSpPr/>
      </xdr:nvSpPr>
      <xdr:spPr>
        <a:xfrm>
          <a:off x="4064000" y="1432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6526</xdr:rowOff>
    </xdr:from>
    <xdr:ext cx="736600" cy="259045"/>
    <xdr:sp macro="" textlink="">
      <xdr:nvSpPr>
        <xdr:cNvPr id="221" name="テキスト ボックス 220"/>
        <xdr:cNvSpPr txBox="1"/>
      </xdr:nvSpPr>
      <xdr:spPr>
        <a:xfrm>
          <a:off x="3733800" y="14408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70574</xdr:rowOff>
    </xdr:from>
    <xdr:to>
      <xdr:col>15</xdr:col>
      <xdr:colOff>133350</xdr:colOff>
      <xdr:row>84</xdr:row>
      <xdr:rowOff>724</xdr:rowOff>
    </xdr:to>
    <xdr:sp macro="" textlink="">
      <xdr:nvSpPr>
        <xdr:cNvPr id="222" name="楕円 221"/>
        <xdr:cNvSpPr/>
      </xdr:nvSpPr>
      <xdr:spPr>
        <a:xfrm>
          <a:off x="3175000" y="1430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156951</xdr:rowOff>
    </xdr:from>
    <xdr:ext cx="762000" cy="259045"/>
    <xdr:sp macro="" textlink="">
      <xdr:nvSpPr>
        <xdr:cNvPr id="223" name="テキスト ボックス 222"/>
        <xdr:cNvSpPr txBox="1"/>
      </xdr:nvSpPr>
      <xdr:spPr>
        <a:xfrm>
          <a:off x="2844800" y="1438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44650</xdr:rowOff>
    </xdr:from>
    <xdr:to>
      <xdr:col>11</xdr:col>
      <xdr:colOff>82550</xdr:colOff>
      <xdr:row>83</xdr:row>
      <xdr:rowOff>146250</xdr:rowOff>
    </xdr:to>
    <xdr:sp macro="" textlink="">
      <xdr:nvSpPr>
        <xdr:cNvPr id="224" name="楕円 223"/>
        <xdr:cNvSpPr/>
      </xdr:nvSpPr>
      <xdr:spPr>
        <a:xfrm>
          <a:off x="2286000" y="142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131027</xdr:rowOff>
    </xdr:from>
    <xdr:ext cx="762000" cy="259045"/>
    <xdr:sp macro="" textlink="">
      <xdr:nvSpPr>
        <xdr:cNvPr id="225" name="テキスト ボックス 224"/>
        <xdr:cNvSpPr txBox="1"/>
      </xdr:nvSpPr>
      <xdr:spPr>
        <a:xfrm>
          <a:off x="1955800" y="143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150209</xdr:rowOff>
    </xdr:from>
    <xdr:to>
      <xdr:col>7</xdr:col>
      <xdr:colOff>31750</xdr:colOff>
      <xdr:row>83</xdr:row>
      <xdr:rowOff>80359</xdr:rowOff>
    </xdr:to>
    <xdr:sp macro="" textlink="">
      <xdr:nvSpPr>
        <xdr:cNvPr id="226" name="楕円 225"/>
        <xdr:cNvSpPr/>
      </xdr:nvSpPr>
      <xdr:spPr>
        <a:xfrm>
          <a:off x="1397000" y="1420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65136</xdr:rowOff>
    </xdr:from>
    <xdr:ext cx="762000" cy="259045"/>
    <xdr:sp macro="" textlink="">
      <xdr:nvSpPr>
        <xdr:cNvPr id="227" name="テキスト ボックス 226"/>
        <xdr:cNvSpPr txBox="1"/>
      </xdr:nvSpPr>
      <xdr:spPr>
        <a:xfrm>
          <a:off x="1066800" y="1429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給与構造改革に伴う見直しを実施してきたが、類似団体平均を１．０ポイント上回っている。今後も行政改革等による各種手当等の見直しを行うなど、より一層の給与適正化に努める。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63" name="直線コネクタ 262"/>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168729</xdr:rowOff>
    </xdr:to>
    <xdr:cxnSp macro="">
      <xdr:nvCxnSpPr>
        <xdr:cNvPr id="266" name="直線コネクタ 265"/>
        <xdr:cNvCxnSpPr/>
      </xdr:nvCxnSpPr>
      <xdr:spPr>
        <a:xfrm>
          <a:off x="15290800" y="144671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65314</xdr:rowOff>
    </xdr:to>
    <xdr:cxnSp macro="">
      <xdr:nvCxnSpPr>
        <xdr:cNvPr id="269" name="直線コネクタ 268"/>
        <xdr:cNvCxnSpPr/>
      </xdr:nvCxnSpPr>
      <xdr:spPr>
        <a:xfrm>
          <a:off x="14401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85</xdr:row>
      <xdr:rowOff>31750</xdr:rowOff>
    </xdr:to>
    <xdr:cxnSp macro="">
      <xdr:nvCxnSpPr>
        <xdr:cNvPr id="272" name="直線コネクタ 271"/>
        <xdr:cNvCxnSpPr/>
      </xdr:nvCxnSpPr>
      <xdr:spPr>
        <a:xfrm flipV="1">
          <a:off x="13512800" y="143981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2" name="楕円 281"/>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83"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4" name="楕円 283"/>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32856</xdr:rowOff>
    </xdr:from>
    <xdr:ext cx="736600" cy="259045"/>
    <xdr:sp macro="" textlink="">
      <xdr:nvSpPr>
        <xdr:cNvPr id="285" name="テキスト ボックス 284"/>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6" name="楕円 285"/>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7" name="テキスト ボックス 286"/>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8" name="楕円 287"/>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31948</xdr:rowOff>
    </xdr:from>
    <xdr:ext cx="762000" cy="259045"/>
    <xdr:sp macro="" textlink="">
      <xdr:nvSpPr>
        <xdr:cNvPr id="289" name="テキスト ボックス 288"/>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90" name="楕円 289"/>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91" name="テキスト ボックス 290"/>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合併により類似団体平均を３．０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人上回っている。今後の定年退職者の補充率を２０％とし、職員数の削減を目指す。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119300</xdr:rowOff>
    </xdr:from>
    <xdr:to>
      <xdr:col>81</xdr:col>
      <xdr:colOff>44450</xdr:colOff>
      <xdr:row>64</xdr:row>
      <xdr:rowOff>147955</xdr:rowOff>
    </xdr:to>
    <xdr:cxnSp macro="">
      <xdr:nvCxnSpPr>
        <xdr:cNvPr id="330" name="直線コネクタ 329"/>
        <xdr:cNvCxnSpPr/>
      </xdr:nvCxnSpPr>
      <xdr:spPr>
        <a:xfrm>
          <a:off x="16179800" y="11092100"/>
          <a:ext cx="8382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119300</xdr:rowOff>
    </xdr:from>
    <xdr:to>
      <xdr:col>77</xdr:col>
      <xdr:colOff>44450</xdr:colOff>
      <xdr:row>64</xdr:row>
      <xdr:rowOff>122317</xdr:rowOff>
    </xdr:to>
    <xdr:cxnSp macro="">
      <xdr:nvCxnSpPr>
        <xdr:cNvPr id="333" name="直線コネクタ 332"/>
        <xdr:cNvCxnSpPr/>
      </xdr:nvCxnSpPr>
      <xdr:spPr>
        <a:xfrm flipV="1">
          <a:off x="15290800" y="1109210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122317</xdr:rowOff>
    </xdr:from>
    <xdr:to>
      <xdr:col>72</xdr:col>
      <xdr:colOff>203200</xdr:colOff>
      <xdr:row>64</xdr:row>
      <xdr:rowOff>137398</xdr:rowOff>
    </xdr:to>
    <xdr:cxnSp macro="">
      <xdr:nvCxnSpPr>
        <xdr:cNvPr id="336" name="直線コネクタ 335"/>
        <xdr:cNvCxnSpPr/>
      </xdr:nvCxnSpPr>
      <xdr:spPr>
        <a:xfrm flipV="1">
          <a:off x="14401800" y="1109511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137398</xdr:rowOff>
    </xdr:from>
    <xdr:to>
      <xdr:col>68</xdr:col>
      <xdr:colOff>152400</xdr:colOff>
      <xdr:row>64</xdr:row>
      <xdr:rowOff>144938</xdr:rowOff>
    </xdr:to>
    <xdr:cxnSp macro="">
      <xdr:nvCxnSpPr>
        <xdr:cNvPr id="339" name="直線コネクタ 338"/>
        <xdr:cNvCxnSpPr/>
      </xdr:nvCxnSpPr>
      <xdr:spPr>
        <a:xfrm flipV="1">
          <a:off x="13512800" y="11110198"/>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97155</xdr:rowOff>
    </xdr:from>
    <xdr:to>
      <xdr:col>81</xdr:col>
      <xdr:colOff>95250</xdr:colOff>
      <xdr:row>65</xdr:row>
      <xdr:rowOff>27305</xdr:rowOff>
    </xdr:to>
    <xdr:sp macro="" textlink="">
      <xdr:nvSpPr>
        <xdr:cNvPr id="349" name="楕円 348"/>
        <xdr:cNvSpPr/>
      </xdr:nvSpPr>
      <xdr:spPr>
        <a:xfrm>
          <a:off x="16967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69232</xdr:rowOff>
    </xdr:from>
    <xdr:ext cx="762000" cy="259045"/>
    <xdr:sp macro="" textlink="">
      <xdr:nvSpPr>
        <xdr:cNvPr id="350" name="定員管理の状況該当値テキスト"/>
        <xdr:cNvSpPr txBox="1"/>
      </xdr:nvSpPr>
      <xdr:spPr>
        <a:xfrm>
          <a:off x="17106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68500</xdr:rowOff>
    </xdr:from>
    <xdr:to>
      <xdr:col>77</xdr:col>
      <xdr:colOff>95250</xdr:colOff>
      <xdr:row>64</xdr:row>
      <xdr:rowOff>170100</xdr:rowOff>
    </xdr:to>
    <xdr:sp macro="" textlink="">
      <xdr:nvSpPr>
        <xdr:cNvPr id="351" name="楕円 350"/>
        <xdr:cNvSpPr/>
      </xdr:nvSpPr>
      <xdr:spPr>
        <a:xfrm>
          <a:off x="16129000" y="110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154877</xdr:rowOff>
    </xdr:from>
    <xdr:ext cx="736600" cy="259045"/>
    <xdr:sp macro="" textlink="">
      <xdr:nvSpPr>
        <xdr:cNvPr id="352" name="テキスト ボックス 351"/>
        <xdr:cNvSpPr txBox="1"/>
      </xdr:nvSpPr>
      <xdr:spPr>
        <a:xfrm>
          <a:off x="15798800" y="111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71517</xdr:rowOff>
    </xdr:from>
    <xdr:to>
      <xdr:col>73</xdr:col>
      <xdr:colOff>44450</xdr:colOff>
      <xdr:row>65</xdr:row>
      <xdr:rowOff>1667</xdr:rowOff>
    </xdr:to>
    <xdr:sp macro="" textlink="">
      <xdr:nvSpPr>
        <xdr:cNvPr id="353" name="楕円 352"/>
        <xdr:cNvSpPr/>
      </xdr:nvSpPr>
      <xdr:spPr>
        <a:xfrm>
          <a:off x="15240000" y="110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157894</xdr:rowOff>
    </xdr:from>
    <xdr:ext cx="762000" cy="259045"/>
    <xdr:sp macro="" textlink="">
      <xdr:nvSpPr>
        <xdr:cNvPr id="354" name="テキスト ボックス 353"/>
        <xdr:cNvSpPr txBox="1"/>
      </xdr:nvSpPr>
      <xdr:spPr>
        <a:xfrm>
          <a:off x="14909800" y="1113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86598</xdr:rowOff>
    </xdr:from>
    <xdr:to>
      <xdr:col>68</xdr:col>
      <xdr:colOff>203200</xdr:colOff>
      <xdr:row>65</xdr:row>
      <xdr:rowOff>16748</xdr:rowOff>
    </xdr:to>
    <xdr:sp macro="" textlink="">
      <xdr:nvSpPr>
        <xdr:cNvPr id="355" name="楕円 354"/>
        <xdr:cNvSpPr/>
      </xdr:nvSpPr>
      <xdr:spPr>
        <a:xfrm>
          <a:off x="14351000" y="110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1525</xdr:rowOff>
    </xdr:from>
    <xdr:ext cx="762000" cy="259045"/>
    <xdr:sp macro="" textlink="">
      <xdr:nvSpPr>
        <xdr:cNvPr id="356" name="テキスト ボックス 355"/>
        <xdr:cNvSpPr txBox="1"/>
      </xdr:nvSpPr>
      <xdr:spPr>
        <a:xfrm>
          <a:off x="14020800" y="1114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94138</xdr:rowOff>
    </xdr:from>
    <xdr:to>
      <xdr:col>64</xdr:col>
      <xdr:colOff>152400</xdr:colOff>
      <xdr:row>65</xdr:row>
      <xdr:rowOff>24288</xdr:rowOff>
    </xdr:to>
    <xdr:sp macro="" textlink="">
      <xdr:nvSpPr>
        <xdr:cNvPr id="357" name="楕円 356"/>
        <xdr:cNvSpPr/>
      </xdr:nvSpPr>
      <xdr:spPr>
        <a:xfrm>
          <a:off x="13462000" y="110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9065</xdr:rowOff>
    </xdr:from>
    <xdr:ext cx="762000" cy="259045"/>
    <xdr:sp macro="" textlink="">
      <xdr:nvSpPr>
        <xdr:cNvPr id="358" name="テキスト ボックス 357"/>
        <xdr:cNvSpPr txBox="1"/>
      </xdr:nvSpPr>
      <xdr:spPr>
        <a:xfrm>
          <a:off x="13131800" y="111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過去の公債費負担適正化計画に基づく公債費の繰上償還の実施及び地方債の借換等により地方債発行を抑制してきた結果、実質公債費比率が１．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類似団体を下回った。今後においても、公債費比率の将来推計を勘案しながら毎年度、事業計画ヒアリング及び予算査定において精査するなど、事業の緊急性・必要性の精査を行い、計画的な地方債の発行に努めていく</a:t>
          </a:r>
          <a:r>
            <a:rPr kumimoji="1" lang="ja-JP" altLang="en-US" sz="1100">
              <a:solidFill>
                <a:schemeClr val="dk1"/>
              </a:solidFill>
              <a:effectLst/>
              <a:latin typeface="+mn-lt"/>
              <a:ea typeface="+mn-ea"/>
              <a:cs typeface="+mn-cs"/>
            </a:rPr>
            <a:t>が、今後数年間は災害復旧債の大幅な増額により比率が悪化する予想である。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100189</xdr:rowOff>
    </xdr:from>
    <xdr:to>
      <xdr:col>81</xdr:col>
      <xdr:colOff>44450</xdr:colOff>
      <xdr:row>40</xdr:row>
      <xdr:rowOff>100189</xdr:rowOff>
    </xdr:to>
    <xdr:cxnSp macro="">
      <xdr:nvCxnSpPr>
        <xdr:cNvPr id="393" name="直線コネクタ 392"/>
        <xdr:cNvCxnSpPr/>
      </xdr:nvCxnSpPr>
      <xdr:spPr>
        <a:xfrm>
          <a:off x="16179800" y="695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100189</xdr:rowOff>
    </xdr:from>
    <xdr:to>
      <xdr:col>77</xdr:col>
      <xdr:colOff>44450</xdr:colOff>
      <xdr:row>41</xdr:row>
      <xdr:rowOff>9172</xdr:rowOff>
    </xdr:to>
    <xdr:cxnSp macro="">
      <xdr:nvCxnSpPr>
        <xdr:cNvPr id="396" name="直線コネクタ 395"/>
        <xdr:cNvCxnSpPr/>
      </xdr:nvCxnSpPr>
      <xdr:spPr>
        <a:xfrm flipV="1">
          <a:off x="15290800" y="69581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76200</xdr:rowOff>
    </xdr:to>
    <xdr:cxnSp macro="">
      <xdr:nvCxnSpPr>
        <xdr:cNvPr id="399" name="直線コネクタ 398"/>
        <xdr:cNvCxnSpPr/>
      </xdr:nvCxnSpPr>
      <xdr:spPr>
        <a:xfrm flipV="1">
          <a:off x="14401800" y="70386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42</xdr:row>
      <xdr:rowOff>65617</xdr:rowOff>
    </xdr:to>
    <xdr:cxnSp macro="">
      <xdr:nvCxnSpPr>
        <xdr:cNvPr id="402" name="直線コネクタ 401"/>
        <xdr:cNvCxnSpPr/>
      </xdr:nvCxnSpPr>
      <xdr:spPr>
        <a:xfrm flipV="1">
          <a:off x="13512800" y="71056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4" name="テキスト ボックス 40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6" name="テキスト ボックス 405"/>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412" name="楕円 411"/>
        <xdr:cNvSpPr/>
      </xdr:nvSpPr>
      <xdr:spPr>
        <a:xfrm>
          <a:off x="16967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65916</xdr:rowOff>
    </xdr:from>
    <xdr:ext cx="762000" cy="259045"/>
    <xdr:sp macro="" textlink="">
      <xdr:nvSpPr>
        <xdr:cNvPr id="413" name="公債費負担の状況該当値テキスト"/>
        <xdr:cNvSpPr txBox="1"/>
      </xdr:nvSpPr>
      <xdr:spPr>
        <a:xfrm>
          <a:off x="17106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49389</xdr:rowOff>
    </xdr:from>
    <xdr:to>
      <xdr:col>77</xdr:col>
      <xdr:colOff>95250</xdr:colOff>
      <xdr:row>40</xdr:row>
      <xdr:rowOff>150989</xdr:rowOff>
    </xdr:to>
    <xdr:sp macro="" textlink="">
      <xdr:nvSpPr>
        <xdr:cNvPr id="414" name="楕円 413"/>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415" name="テキスト ボックス 414"/>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macro="" textlink="">
      <xdr:nvSpPr>
        <xdr:cNvPr id="416" name="楕円 415"/>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70149</xdr:rowOff>
    </xdr:from>
    <xdr:ext cx="762000" cy="259045"/>
    <xdr:sp macro="" textlink="">
      <xdr:nvSpPr>
        <xdr:cNvPr id="417" name="テキスト ボックス 416"/>
        <xdr:cNvSpPr txBox="1"/>
      </xdr:nvSpPr>
      <xdr:spPr>
        <a:xfrm>
          <a:off x="14909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8" name="楕円 417"/>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19" name="テキスト ボックス 418"/>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20" name="楕円 419"/>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421" name="テキスト ボックス 420"/>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公債費残高が多いこと財政調整基金等の残高が少ないため、類似団体と比較し</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ポイント上回っている。今後については、地方債の繰上償還・借換等による利子償還額の削減に努めるとともに、地方債発行を抑制し、基金については、歳出削減に努め積み立て財源を確保する。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118914</xdr:rowOff>
    </xdr:from>
    <xdr:to>
      <xdr:col>81</xdr:col>
      <xdr:colOff>44450</xdr:colOff>
      <xdr:row>17</xdr:row>
      <xdr:rowOff>57658</xdr:rowOff>
    </xdr:to>
    <xdr:cxnSp macro="">
      <xdr:nvCxnSpPr>
        <xdr:cNvPr id="455" name="直線コネクタ 454"/>
        <xdr:cNvCxnSpPr/>
      </xdr:nvCxnSpPr>
      <xdr:spPr>
        <a:xfrm>
          <a:off x="16179800" y="2862114"/>
          <a:ext cx="8382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6"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118914</xdr:rowOff>
    </xdr:from>
    <xdr:to>
      <xdr:col>77</xdr:col>
      <xdr:colOff>44450</xdr:colOff>
      <xdr:row>16</xdr:row>
      <xdr:rowOff>139023</xdr:rowOff>
    </xdr:to>
    <xdr:cxnSp macro="">
      <xdr:nvCxnSpPr>
        <xdr:cNvPr id="458" name="直線コネクタ 457"/>
        <xdr:cNvCxnSpPr/>
      </xdr:nvCxnSpPr>
      <xdr:spPr>
        <a:xfrm flipV="1">
          <a:off x="15290800" y="286211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139023</xdr:rowOff>
    </xdr:from>
    <xdr:to>
      <xdr:col>72</xdr:col>
      <xdr:colOff>203200</xdr:colOff>
      <xdr:row>16</xdr:row>
      <xdr:rowOff>153501</xdr:rowOff>
    </xdr:to>
    <xdr:cxnSp macro="">
      <xdr:nvCxnSpPr>
        <xdr:cNvPr id="461" name="直線コネクタ 460"/>
        <xdr:cNvCxnSpPr/>
      </xdr:nvCxnSpPr>
      <xdr:spPr>
        <a:xfrm flipV="1">
          <a:off x="14401800" y="28822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2" name="フローチャート: 判断 461"/>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3" name="テキスト ボックス 462"/>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143044</xdr:rowOff>
    </xdr:from>
    <xdr:to>
      <xdr:col>68</xdr:col>
      <xdr:colOff>152400</xdr:colOff>
      <xdr:row>16</xdr:row>
      <xdr:rowOff>153501</xdr:rowOff>
    </xdr:to>
    <xdr:cxnSp macro="">
      <xdr:nvCxnSpPr>
        <xdr:cNvPr id="464" name="直線コネクタ 463"/>
        <xdr:cNvCxnSpPr/>
      </xdr:nvCxnSpPr>
      <xdr:spPr>
        <a:xfrm>
          <a:off x="13512800" y="288624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5" name="フローチャート: 判断 464"/>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6" name="テキスト ボックス 465"/>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7" name="フローチャート: 判断 466"/>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8" name="テキスト ボックス 467"/>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6858</xdr:rowOff>
    </xdr:from>
    <xdr:to>
      <xdr:col>81</xdr:col>
      <xdr:colOff>95250</xdr:colOff>
      <xdr:row>17</xdr:row>
      <xdr:rowOff>108458</xdr:rowOff>
    </xdr:to>
    <xdr:sp macro="" textlink="">
      <xdr:nvSpPr>
        <xdr:cNvPr id="474" name="楕円 473"/>
        <xdr:cNvSpPr/>
      </xdr:nvSpPr>
      <xdr:spPr>
        <a:xfrm>
          <a:off x="169672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150385</xdr:rowOff>
    </xdr:from>
    <xdr:ext cx="762000" cy="259045"/>
    <xdr:sp macro="" textlink="">
      <xdr:nvSpPr>
        <xdr:cNvPr id="475" name="将来負担の状況該当値テキスト"/>
        <xdr:cNvSpPr txBox="1"/>
      </xdr:nvSpPr>
      <xdr:spPr>
        <a:xfrm>
          <a:off x="17106900" y="289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68114</xdr:rowOff>
    </xdr:from>
    <xdr:to>
      <xdr:col>77</xdr:col>
      <xdr:colOff>95250</xdr:colOff>
      <xdr:row>16</xdr:row>
      <xdr:rowOff>169714</xdr:rowOff>
    </xdr:to>
    <xdr:sp macro="" textlink="">
      <xdr:nvSpPr>
        <xdr:cNvPr id="476" name="楕円 475"/>
        <xdr:cNvSpPr/>
      </xdr:nvSpPr>
      <xdr:spPr>
        <a:xfrm>
          <a:off x="161290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154491</xdr:rowOff>
    </xdr:from>
    <xdr:ext cx="736600" cy="259045"/>
    <xdr:sp macro="" textlink="">
      <xdr:nvSpPr>
        <xdr:cNvPr id="477" name="テキスト ボックス 476"/>
        <xdr:cNvSpPr txBox="1"/>
      </xdr:nvSpPr>
      <xdr:spPr>
        <a:xfrm>
          <a:off x="15798800" y="289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88223</xdr:rowOff>
    </xdr:from>
    <xdr:to>
      <xdr:col>73</xdr:col>
      <xdr:colOff>44450</xdr:colOff>
      <xdr:row>17</xdr:row>
      <xdr:rowOff>18373</xdr:rowOff>
    </xdr:to>
    <xdr:sp macro="" textlink="">
      <xdr:nvSpPr>
        <xdr:cNvPr id="478" name="楕円 477"/>
        <xdr:cNvSpPr/>
      </xdr:nvSpPr>
      <xdr:spPr>
        <a:xfrm>
          <a:off x="15240000" y="28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3150</xdr:rowOff>
    </xdr:from>
    <xdr:ext cx="762000" cy="259045"/>
    <xdr:sp macro="" textlink="">
      <xdr:nvSpPr>
        <xdr:cNvPr id="479" name="テキスト ボックス 478"/>
        <xdr:cNvSpPr txBox="1"/>
      </xdr:nvSpPr>
      <xdr:spPr>
        <a:xfrm>
          <a:off x="14909800" y="29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102701</xdr:rowOff>
    </xdr:from>
    <xdr:to>
      <xdr:col>68</xdr:col>
      <xdr:colOff>203200</xdr:colOff>
      <xdr:row>17</xdr:row>
      <xdr:rowOff>32851</xdr:rowOff>
    </xdr:to>
    <xdr:sp macro="" textlink="">
      <xdr:nvSpPr>
        <xdr:cNvPr id="480" name="楕円 479"/>
        <xdr:cNvSpPr/>
      </xdr:nvSpPr>
      <xdr:spPr>
        <a:xfrm>
          <a:off x="14351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17628</xdr:rowOff>
    </xdr:from>
    <xdr:ext cx="762000" cy="259045"/>
    <xdr:sp macro="" textlink="">
      <xdr:nvSpPr>
        <xdr:cNvPr id="481" name="テキスト ボックス 480"/>
        <xdr:cNvSpPr txBox="1"/>
      </xdr:nvSpPr>
      <xdr:spPr>
        <a:xfrm>
          <a:off x="14020800" y="29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92244</xdr:rowOff>
    </xdr:from>
    <xdr:to>
      <xdr:col>64</xdr:col>
      <xdr:colOff>152400</xdr:colOff>
      <xdr:row>17</xdr:row>
      <xdr:rowOff>22394</xdr:rowOff>
    </xdr:to>
    <xdr:sp macro="" textlink="">
      <xdr:nvSpPr>
        <xdr:cNvPr id="482" name="楕円 481"/>
        <xdr:cNvSpPr/>
      </xdr:nvSpPr>
      <xdr:spPr>
        <a:xfrm>
          <a:off x="13462000" y="28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7171</xdr:rowOff>
    </xdr:from>
    <xdr:ext cx="762000" cy="259045"/>
    <xdr:sp macro="" textlink="">
      <xdr:nvSpPr>
        <xdr:cNvPr id="483" name="テキスト ボックス 482"/>
        <xdr:cNvSpPr txBox="1"/>
      </xdr:nvSpPr>
      <xdr:spPr>
        <a:xfrm>
          <a:off x="13131800" y="292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
12,209
992.11
11,981,212
11,739,324
201,340
6,442,376
14,230,994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類似団体と比較すると、人件費に係る経常収支比率は１．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高くなっている。要因としてゴミ処理業務や消防業務を一部事務組合で行っていることによるものであるが、そのため補助費等の比率が高くなっている。定員管理の状況を見ても類似団体より比率が高いので、今後は人件費関係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159657</xdr:rowOff>
    </xdr:to>
    <xdr:cxnSp macro="">
      <xdr:nvCxnSpPr>
        <xdr:cNvPr id="68" name="直線コネクタ 67"/>
        <xdr:cNvCxnSpPr/>
      </xdr:nvCxnSpPr>
      <xdr:spPr>
        <a:xfrm>
          <a:off x="3987800" y="6642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72572</xdr:rowOff>
    </xdr:from>
    <xdr:to>
      <xdr:col>19</xdr:col>
      <xdr:colOff>187325</xdr:colOff>
      <xdr:row>38</xdr:row>
      <xdr:rowOff>127000</xdr:rowOff>
    </xdr:to>
    <xdr:cxnSp macro="">
      <xdr:nvCxnSpPr>
        <xdr:cNvPr id="71" name="直線コネクタ 70"/>
        <xdr:cNvCxnSpPr/>
      </xdr:nvCxnSpPr>
      <xdr:spPr>
        <a:xfrm>
          <a:off x="3098800" y="658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29028</xdr:rowOff>
    </xdr:from>
    <xdr:to>
      <xdr:col>15</xdr:col>
      <xdr:colOff>98425</xdr:colOff>
      <xdr:row>38</xdr:row>
      <xdr:rowOff>72572</xdr:rowOff>
    </xdr:to>
    <xdr:cxnSp macro="">
      <xdr:nvCxnSpPr>
        <xdr:cNvPr id="74" name="直線コネクタ 73"/>
        <xdr:cNvCxnSpPr/>
      </xdr:nvCxnSpPr>
      <xdr:spPr>
        <a:xfrm>
          <a:off x="2209800" y="6544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91622</xdr:rowOff>
    </xdr:from>
    <xdr:to>
      <xdr:col>11</xdr:col>
      <xdr:colOff>9525</xdr:colOff>
      <xdr:row>38</xdr:row>
      <xdr:rowOff>29028</xdr:rowOff>
    </xdr:to>
    <xdr:cxnSp macro="">
      <xdr:nvCxnSpPr>
        <xdr:cNvPr id="77" name="直線コネクタ 76"/>
        <xdr:cNvCxnSpPr/>
      </xdr:nvCxnSpPr>
      <xdr:spPr>
        <a:xfrm>
          <a:off x="1320800" y="6435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9" name="楕円 88"/>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90" name="テキスト ボックス 89"/>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21772</xdr:rowOff>
    </xdr:from>
    <xdr:to>
      <xdr:col>15</xdr:col>
      <xdr:colOff>149225</xdr:colOff>
      <xdr:row>38</xdr:row>
      <xdr:rowOff>123372</xdr:rowOff>
    </xdr:to>
    <xdr:sp macro="" textlink="">
      <xdr:nvSpPr>
        <xdr:cNvPr id="91" name="楕円 90"/>
        <xdr:cNvSpPr/>
      </xdr:nvSpPr>
      <xdr:spPr>
        <a:xfrm>
          <a:off x="3048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108149</xdr:rowOff>
    </xdr:from>
    <xdr:ext cx="762000" cy="259045"/>
    <xdr:sp macro="" textlink="">
      <xdr:nvSpPr>
        <xdr:cNvPr id="92" name="テキスト ボックス 91"/>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90005</xdr:rowOff>
    </xdr:from>
    <xdr:ext cx="762000" cy="259045"/>
    <xdr:sp macro="" textlink="">
      <xdr:nvSpPr>
        <xdr:cNvPr id="94" name="テキスト ボックス 93"/>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95" name="楕円 94"/>
        <xdr:cNvSpPr/>
      </xdr:nvSpPr>
      <xdr:spPr>
        <a:xfrm>
          <a:off x="1270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152599</xdr:rowOff>
    </xdr:from>
    <xdr:ext cx="762000" cy="259045"/>
    <xdr:sp macro="" textlink="">
      <xdr:nvSpPr>
        <xdr:cNvPr id="96" name="テキスト ボックス 95"/>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類似団体と比較すると３．</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高くなっているのは、飛地合併のため公共施設が多く、また、町道の延長が長くそれを管理する委託料等が必要であることによる。今後は施設の統廃合も含め経費の抑制を検討し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97064</xdr:rowOff>
    </xdr:to>
    <xdr:cxnSp macro="">
      <xdr:nvCxnSpPr>
        <xdr:cNvPr id="131" name="直線コネクタ 130"/>
        <xdr:cNvCxnSpPr/>
      </xdr:nvCxnSpPr>
      <xdr:spPr>
        <a:xfrm>
          <a:off x="15671800" y="32566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18</xdr:row>
      <xdr:rowOff>170543</xdr:rowOff>
    </xdr:to>
    <xdr:cxnSp macro="">
      <xdr:nvCxnSpPr>
        <xdr:cNvPr id="134" name="直線コネクタ 133"/>
        <xdr:cNvCxnSpPr/>
      </xdr:nvCxnSpPr>
      <xdr:spPr>
        <a:xfrm>
          <a:off x="14782800" y="31586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72571</xdr:rowOff>
    </xdr:to>
    <xdr:cxnSp macro="">
      <xdr:nvCxnSpPr>
        <xdr:cNvPr id="137" name="直線コネクタ 136"/>
        <xdr:cNvCxnSpPr/>
      </xdr:nvCxnSpPr>
      <xdr:spPr>
        <a:xfrm>
          <a:off x="13893800" y="30498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135164</xdr:rowOff>
    </xdr:to>
    <xdr:cxnSp macro="">
      <xdr:nvCxnSpPr>
        <xdr:cNvPr id="140" name="直線コネクタ 139"/>
        <xdr:cNvCxnSpPr/>
      </xdr:nvCxnSpPr>
      <xdr:spPr>
        <a:xfrm>
          <a:off x="13004800" y="2919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46264</xdr:rowOff>
    </xdr:from>
    <xdr:to>
      <xdr:col>82</xdr:col>
      <xdr:colOff>158750</xdr:colOff>
      <xdr:row>19</xdr:row>
      <xdr:rowOff>147864</xdr:rowOff>
    </xdr:to>
    <xdr:sp macro="" textlink="">
      <xdr:nvSpPr>
        <xdr:cNvPr id="150" name="楕円 149"/>
        <xdr:cNvSpPr/>
      </xdr:nvSpPr>
      <xdr:spPr>
        <a:xfrm>
          <a:off x="164592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18341</xdr:rowOff>
    </xdr:from>
    <xdr:ext cx="762000" cy="259045"/>
    <xdr:sp macro="" textlink="">
      <xdr:nvSpPr>
        <xdr:cNvPr id="151" name="物件費該当値テキスト"/>
        <xdr:cNvSpPr txBox="1"/>
      </xdr:nvSpPr>
      <xdr:spPr>
        <a:xfrm>
          <a:off x="16598900" y="32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52" name="楕円 151"/>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53" name="テキスト ボックス 152"/>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4" name="楕円 153"/>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5" name="テキスト ボックス 154"/>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6" name="楕円 155"/>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7" name="テキスト ボックス 156"/>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8" name="楕円 157"/>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9" name="テキスト ボックス 158"/>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扶助費に係る経常収支比率は類似団体より１．１ポイント低くなっている。本年の傾向としては、障害者や乳幼児の扶助費の割合が多くなった。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165100</xdr:rowOff>
    </xdr:to>
    <xdr:cxnSp macro="">
      <xdr:nvCxnSpPr>
        <xdr:cNvPr id="192" name="直線コネクタ 191"/>
        <xdr:cNvCxnSpPr/>
      </xdr:nvCxnSpPr>
      <xdr:spPr>
        <a:xfrm>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146050</xdr:rowOff>
    </xdr:to>
    <xdr:cxnSp macro="">
      <xdr:nvCxnSpPr>
        <xdr:cNvPr id="195" name="直線コネクタ 194"/>
        <xdr:cNvCxnSpPr/>
      </xdr:nvCxnSpPr>
      <xdr:spPr>
        <a:xfrm>
          <a:off x="3098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165100</xdr:rowOff>
    </xdr:to>
    <xdr:cxnSp macro="">
      <xdr:nvCxnSpPr>
        <xdr:cNvPr id="198" name="直線コネクタ 197"/>
        <xdr:cNvCxnSpPr/>
      </xdr:nvCxnSpPr>
      <xdr:spPr>
        <a:xfrm flipV="1">
          <a:off x="2209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165100</xdr:rowOff>
    </xdr:to>
    <xdr:cxnSp macro="">
      <xdr:nvCxnSpPr>
        <xdr:cNvPr id="201" name="直線コネクタ 200"/>
        <xdr:cNvCxnSpPr/>
      </xdr:nvCxnSpPr>
      <xdr:spPr>
        <a:xfrm>
          <a:off x="1320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11" name="楕円 210"/>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2"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3" name="楕円 21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4" name="テキスト ボックス 213"/>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5" name="楕円 21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6" name="テキスト ボックス 21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7" name="楕円 216"/>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8" name="テキスト ボックス 217"/>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9" name="楕円 21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0" name="テキスト ボックス 219"/>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回っている。主な要因は、繰出金であり、今後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、自主財源確保に努め、事業の必要性、緊急性を十分精査し普通会計の負担額を抑制していく。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138430</xdr:rowOff>
    </xdr:to>
    <xdr:cxnSp macro="">
      <xdr:nvCxnSpPr>
        <xdr:cNvPr id="253" name="直線コネクタ 252"/>
        <xdr:cNvCxnSpPr/>
      </xdr:nvCxnSpPr>
      <xdr:spPr>
        <a:xfrm flipV="1">
          <a:off x="15671800" y="97205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138430</xdr:rowOff>
    </xdr:to>
    <xdr:cxnSp macro="">
      <xdr:nvCxnSpPr>
        <xdr:cNvPr id="256" name="直線コネクタ 255"/>
        <xdr:cNvCxnSpPr/>
      </xdr:nvCxnSpPr>
      <xdr:spPr>
        <a:xfrm>
          <a:off x="14782800" y="9827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54610</xdr:rowOff>
    </xdr:to>
    <xdr:cxnSp macro="">
      <xdr:nvCxnSpPr>
        <xdr:cNvPr id="259" name="直線コネクタ 258"/>
        <xdr:cNvCxnSpPr/>
      </xdr:nvCxnSpPr>
      <xdr:spPr>
        <a:xfrm>
          <a:off x="13893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46990</xdr:rowOff>
    </xdr:to>
    <xdr:cxnSp macro="">
      <xdr:nvCxnSpPr>
        <xdr:cNvPr id="262" name="直線コネクタ 261"/>
        <xdr:cNvCxnSpPr/>
      </xdr:nvCxnSpPr>
      <xdr:spPr>
        <a:xfrm flipV="1">
          <a:off x="13004800" y="978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2" name="楕円 271"/>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73"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4" name="楕円 273"/>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5" name="テキスト ボックス 274"/>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6" name="楕円 275"/>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7" name="テキスト ボックス 276"/>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8" name="楕円 277"/>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79" name="テキスト ボックス 278"/>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80" name="楕円 279"/>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81" name="テキスト ボックス 280"/>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類似団体と比較すると５．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上回っている。要因としては、ゴミ処理業務や消防業務を一部事務組合で行っていることによる負担金、町立の国保病院に対する補助金が多額であることが考えられる。今後、公営企業の独立採算制の原則に基づき補助金の削減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138430</xdr:rowOff>
    </xdr:from>
    <xdr:to>
      <xdr:col>82</xdr:col>
      <xdr:colOff>107950</xdr:colOff>
      <xdr:row>40</xdr:row>
      <xdr:rowOff>58420</xdr:rowOff>
    </xdr:to>
    <xdr:cxnSp macro="">
      <xdr:nvCxnSpPr>
        <xdr:cNvPr id="314" name="直線コネクタ 313"/>
        <xdr:cNvCxnSpPr/>
      </xdr:nvCxnSpPr>
      <xdr:spPr>
        <a:xfrm>
          <a:off x="15671800" y="6824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54610</xdr:rowOff>
    </xdr:from>
    <xdr:to>
      <xdr:col>78</xdr:col>
      <xdr:colOff>69850</xdr:colOff>
      <xdr:row>39</xdr:row>
      <xdr:rowOff>138430</xdr:rowOff>
    </xdr:to>
    <xdr:cxnSp macro="">
      <xdr:nvCxnSpPr>
        <xdr:cNvPr id="317" name="直線コネクタ 316"/>
        <xdr:cNvCxnSpPr/>
      </xdr:nvCxnSpPr>
      <xdr:spPr>
        <a:xfrm>
          <a:off x="14782800" y="6741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119380</xdr:rowOff>
    </xdr:from>
    <xdr:to>
      <xdr:col>73</xdr:col>
      <xdr:colOff>180975</xdr:colOff>
      <xdr:row>39</xdr:row>
      <xdr:rowOff>54610</xdr:rowOff>
    </xdr:to>
    <xdr:cxnSp macro="">
      <xdr:nvCxnSpPr>
        <xdr:cNvPr id="320" name="直線コネクタ 319"/>
        <xdr:cNvCxnSpPr/>
      </xdr:nvCxnSpPr>
      <xdr:spPr>
        <a:xfrm>
          <a:off x="13893800" y="6634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119380</xdr:rowOff>
    </xdr:to>
    <xdr:cxnSp macro="">
      <xdr:nvCxnSpPr>
        <xdr:cNvPr id="323" name="直線コネクタ 322"/>
        <xdr:cNvCxnSpPr/>
      </xdr:nvCxnSpPr>
      <xdr:spPr>
        <a:xfrm>
          <a:off x="13004800" y="656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7620</xdr:rowOff>
    </xdr:from>
    <xdr:to>
      <xdr:col>82</xdr:col>
      <xdr:colOff>158750</xdr:colOff>
      <xdr:row>40</xdr:row>
      <xdr:rowOff>109220</xdr:rowOff>
    </xdr:to>
    <xdr:sp macro="" textlink="">
      <xdr:nvSpPr>
        <xdr:cNvPr id="333" name="楕円 332"/>
        <xdr:cNvSpPr/>
      </xdr:nvSpPr>
      <xdr:spPr>
        <a:xfrm>
          <a:off x="16459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151147</xdr:rowOff>
    </xdr:from>
    <xdr:ext cx="762000" cy="259045"/>
    <xdr:sp macro="" textlink="">
      <xdr:nvSpPr>
        <xdr:cNvPr id="334" name="補助費等該当値テキスト"/>
        <xdr:cNvSpPr txBox="1"/>
      </xdr:nvSpPr>
      <xdr:spPr>
        <a:xfrm>
          <a:off x="165989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35" name="楕円 334"/>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36" name="テキスト ボックス 335"/>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3810</xdr:rowOff>
    </xdr:from>
    <xdr:to>
      <xdr:col>74</xdr:col>
      <xdr:colOff>31750</xdr:colOff>
      <xdr:row>39</xdr:row>
      <xdr:rowOff>105410</xdr:rowOff>
    </xdr:to>
    <xdr:sp macro="" textlink="">
      <xdr:nvSpPr>
        <xdr:cNvPr id="337" name="楕円 336"/>
        <xdr:cNvSpPr/>
      </xdr:nvSpPr>
      <xdr:spPr>
        <a:xfrm>
          <a:off x="14732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90187</xdr:rowOff>
    </xdr:from>
    <xdr:ext cx="762000" cy="259045"/>
    <xdr:sp macro="" textlink="">
      <xdr:nvSpPr>
        <xdr:cNvPr id="338" name="テキスト ボックス 337"/>
        <xdr:cNvSpPr txBox="1"/>
      </xdr:nvSpPr>
      <xdr:spPr>
        <a:xfrm>
          <a:off x="14401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68580</xdr:rowOff>
    </xdr:from>
    <xdr:to>
      <xdr:col>69</xdr:col>
      <xdr:colOff>142875</xdr:colOff>
      <xdr:row>38</xdr:row>
      <xdr:rowOff>170180</xdr:rowOff>
    </xdr:to>
    <xdr:sp macro="" textlink="">
      <xdr:nvSpPr>
        <xdr:cNvPr id="339" name="楕円 338"/>
        <xdr:cNvSpPr/>
      </xdr:nvSpPr>
      <xdr:spPr>
        <a:xfrm>
          <a:off x="13843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154957</xdr:rowOff>
    </xdr:from>
    <xdr:ext cx="762000" cy="259045"/>
    <xdr:sp macro="" textlink="">
      <xdr:nvSpPr>
        <xdr:cNvPr id="340" name="テキスト ボックス 339"/>
        <xdr:cNvSpPr txBox="1"/>
      </xdr:nvSpPr>
      <xdr:spPr>
        <a:xfrm>
          <a:off x="13512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41" name="楕円 340"/>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42" name="テキスト ボックス 341"/>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すると１．９ポイント下回っているが依然として比率が高いと考えられる。要因としては、過去の大型投資事業の償還が影響していると考えられる。今後は、事業計画ヒアリング及び予算査定において精査するなど、事業の緊急性・必要性の精査を行い、計画的な地方債の発行に努めていく</a:t>
          </a:r>
          <a:r>
            <a:rPr kumimoji="1" lang="ja-JP" altLang="en-US" sz="1100">
              <a:solidFill>
                <a:schemeClr val="dk1"/>
              </a:solidFill>
              <a:effectLst/>
              <a:latin typeface="+mn-lt"/>
              <a:ea typeface="+mn-ea"/>
              <a:cs typeface="+mn-cs"/>
            </a:rPr>
            <a:t>が、北海道胆振東部地震による災害復旧債により今後数年間は増加する見込み。</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64136</xdr:rowOff>
    </xdr:from>
    <xdr:to>
      <xdr:col>24</xdr:col>
      <xdr:colOff>25400</xdr:colOff>
      <xdr:row>76</xdr:row>
      <xdr:rowOff>121286</xdr:rowOff>
    </xdr:to>
    <xdr:cxnSp macro="">
      <xdr:nvCxnSpPr>
        <xdr:cNvPr id="371" name="直線コネクタ 370"/>
        <xdr:cNvCxnSpPr/>
      </xdr:nvCxnSpPr>
      <xdr:spPr>
        <a:xfrm>
          <a:off x="3987800" y="130943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64136</xdr:rowOff>
    </xdr:from>
    <xdr:to>
      <xdr:col>19</xdr:col>
      <xdr:colOff>187325</xdr:colOff>
      <xdr:row>76</xdr:row>
      <xdr:rowOff>81280</xdr:rowOff>
    </xdr:to>
    <xdr:cxnSp macro="">
      <xdr:nvCxnSpPr>
        <xdr:cNvPr id="374" name="直線コネクタ 373"/>
        <xdr:cNvCxnSpPr/>
      </xdr:nvCxnSpPr>
      <xdr:spPr>
        <a:xfrm flipV="1">
          <a:off x="3098800" y="130943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77</xdr:row>
      <xdr:rowOff>24130</xdr:rowOff>
    </xdr:to>
    <xdr:cxnSp macro="">
      <xdr:nvCxnSpPr>
        <xdr:cNvPr id="377" name="直線コネクタ 376"/>
        <xdr:cNvCxnSpPr/>
      </xdr:nvCxnSpPr>
      <xdr:spPr>
        <a:xfrm flipV="1">
          <a:off x="2209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24130</xdr:rowOff>
    </xdr:to>
    <xdr:cxnSp macro="">
      <xdr:nvCxnSpPr>
        <xdr:cNvPr id="380" name="直線コネクタ 379"/>
        <xdr:cNvCxnSpPr/>
      </xdr:nvCxnSpPr>
      <xdr:spPr>
        <a:xfrm>
          <a:off x="1320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70486</xdr:rowOff>
    </xdr:from>
    <xdr:to>
      <xdr:col>24</xdr:col>
      <xdr:colOff>76200</xdr:colOff>
      <xdr:row>77</xdr:row>
      <xdr:rowOff>636</xdr:rowOff>
    </xdr:to>
    <xdr:sp macro="" textlink="">
      <xdr:nvSpPr>
        <xdr:cNvPr id="390" name="楕円 389"/>
        <xdr:cNvSpPr/>
      </xdr:nvSpPr>
      <xdr:spPr>
        <a:xfrm>
          <a:off x="47752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87013</xdr:rowOff>
    </xdr:from>
    <xdr:ext cx="762000" cy="259045"/>
    <xdr:sp macro="" textlink="">
      <xdr:nvSpPr>
        <xdr:cNvPr id="391" name="公債費該当値テキスト"/>
        <xdr:cNvSpPr txBox="1"/>
      </xdr:nvSpPr>
      <xdr:spPr>
        <a:xfrm>
          <a:off x="4914900" y="1294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13336</xdr:rowOff>
    </xdr:from>
    <xdr:to>
      <xdr:col>20</xdr:col>
      <xdr:colOff>38100</xdr:colOff>
      <xdr:row>76</xdr:row>
      <xdr:rowOff>114936</xdr:rowOff>
    </xdr:to>
    <xdr:sp macro="" textlink="">
      <xdr:nvSpPr>
        <xdr:cNvPr id="392" name="楕円 391"/>
        <xdr:cNvSpPr/>
      </xdr:nvSpPr>
      <xdr:spPr>
        <a:xfrm>
          <a:off x="3937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125112</xdr:rowOff>
    </xdr:from>
    <xdr:ext cx="736600" cy="259045"/>
    <xdr:sp macro="" textlink="">
      <xdr:nvSpPr>
        <xdr:cNvPr id="393" name="テキスト ボックス 392"/>
        <xdr:cNvSpPr txBox="1"/>
      </xdr:nvSpPr>
      <xdr:spPr>
        <a:xfrm>
          <a:off x="3606800" y="12812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4" name="楕円 393"/>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5" name="テキスト ボックス 394"/>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6" name="楕円 395"/>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7" name="テキスト ボックス 396"/>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8" name="楕円 397"/>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99" name="テキスト ボックス 398"/>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ポイント高くなっている。主な要因は、補助費等であり、一部事務組合への負担金と国保病院会計に対する補助費等となっている。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1270</xdr:rowOff>
    </xdr:from>
    <xdr:to>
      <xdr:col>82</xdr:col>
      <xdr:colOff>107950</xdr:colOff>
      <xdr:row>81</xdr:row>
      <xdr:rowOff>1270</xdr:rowOff>
    </xdr:to>
    <xdr:cxnSp macro="">
      <xdr:nvCxnSpPr>
        <xdr:cNvPr id="430" name="直線コネクタ 429"/>
        <xdr:cNvCxnSpPr/>
      </xdr:nvCxnSpPr>
      <xdr:spPr>
        <a:xfrm>
          <a:off x="15671800" y="13888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xdr:rowOff>
    </xdr:from>
    <xdr:to>
      <xdr:col>78</xdr:col>
      <xdr:colOff>69850</xdr:colOff>
      <xdr:row>81</xdr:row>
      <xdr:rowOff>1270</xdr:rowOff>
    </xdr:to>
    <xdr:cxnSp macro="">
      <xdr:nvCxnSpPr>
        <xdr:cNvPr id="433" name="直線コネクタ 432"/>
        <xdr:cNvCxnSpPr/>
      </xdr:nvCxnSpPr>
      <xdr:spPr>
        <a:xfrm>
          <a:off x="14782800" y="137195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80</xdr:row>
      <xdr:rowOff>3556</xdr:rowOff>
    </xdr:to>
    <xdr:cxnSp macro="">
      <xdr:nvCxnSpPr>
        <xdr:cNvPr id="436" name="直線コネクタ 435"/>
        <xdr:cNvCxnSpPr/>
      </xdr:nvCxnSpPr>
      <xdr:spPr>
        <a:xfrm>
          <a:off x="13893800" y="135732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79</xdr:row>
      <xdr:rowOff>28702</xdr:rowOff>
    </xdr:to>
    <xdr:cxnSp macro="">
      <xdr:nvCxnSpPr>
        <xdr:cNvPr id="439" name="直線コネクタ 438"/>
        <xdr:cNvCxnSpPr/>
      </xdr:nvCxnSpPr>
      <xdr:spPr>
        <a:xfrm>
          <a:off x="13004800" y="1344066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121920</xdr:rowOff>
    </xdr:from>
    <xdr:to>
      <xdr:col>82</xdr:col>
      <xdr:colOff>158750</xdr:colOff>
      <xdr:row>81</xdr:row>
      <xdr:rowOff>52070</xdr:rowOff>
    </xdr:to>
    <xdr:sp macro="" textlink="">
      <xdr:nvSpPr>
        <xdr:cNvPr id="449" name="楕円 448"/>
        <xdr:cNvSpPr/>
      </xdr:nvSpPr>
      <xdr:spPr>
        <a:xfrm>
          <a:off x="16459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30497</xdr:rowOff>
    </xdr:from>
    <xdr:ext cx="762000" cy="259045"/>
    <xdr:sp macro="" textlink="">
      <xdr:nvSpPr>
        <xdr:cNvPr id="450" name="公債費以外該当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121920</xdr:rowOff>
    </xdr:from>
    <xdr:to>
      <xdr:col>78</xdr:col>
      <xdr:colOff>120650</xdr:colOff>
      <xdr:row>81</xdr:row>
      <xdr:rowOff>52070</xdr:rowOff>
    </xdr:to>
    <xdr:sp macro="" textlink="">
      <xdr:nvSpPr>
        <xdr:cNvPr id="451" name="楕円 450"/>
        <xdr:cNvSpPr/>
      </xdr:nvSpPr>
      <xdr:spPr>
        <a:xfrm>
          <a:off x="15621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36847</xdr:rowOff>
    </xdr:from>
    <xdr:ext cx="736600" cy="259045"/>
    <xdr:sp macro="" textlink="">
      <xdr:nvSpPr>
        <xdr:cNvPr id="452" name="テキスト ボックス 451"/>
        <xdr:cNvSpPr txBox="1"/>
      </xdr:nvSpPr>
      <xdr:spPr>
        <a:xfrm>
          <a:off x="15290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53" name="楕円 452"/>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54" name="テキスト ボックス 453"/>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5" name="楕円 454"/>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6" name="テキスト ボックス 455"/>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7" name="楕円 456"/>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8" name="テキスト ボックス 457"/>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34972</xdr:rowOff>
    </xdr:from>
    <xdr:to>
      <xdr:col>29</xdr:col>
      <xdr:colOff>127000</xdr:colOff>
      <xdr:row>13</xdr:row>
      <xdr:rowOff>90914</xdr:rowOff>
    </xdr:to>
    <xdr:cxnSp macro="">
      <xdr:nvCxnSpPr>
        <xdr:cNvPr id="52" name="直線コネクタ 51"/>
        <xdr:cNvCxnSpPr/>
      </xdr:nvCxnSpPr>
      <xdr:spPr bwMode="auto">
        <a:xfrm flipV="1">
          <a:off x="5003800" y="2311447"/>
          <a:ext cx="647700" cy="55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90914</xdr:rowOff>
    </xdr:from>
    <xdr:to>
      <xdr:col>26</xdr:col>
      <xdr:colOff>50800</xdr:colOff>
      <xdr:row>13</xdr:row>
      <xdr:rowOff>105501</xdr:rowOff>
    </xdr:to>
    <xdr:cxnSp macro="">
      <xdr:nvCxnSpPr>
        <xdr:cNvPr id="55" name="直線コネクタ 54"/>
        <xdr:cNvCxnSpPr/>
      </xdr:nvCxnSpPr>
      <xdr:spPr bwMode="auto">
        <a:xfrm flipV="1">
          <a:off x="4305300" y="2367389"/>
          <a:ext cx="698500" cy="1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105501</xdr:rowOff>
    </xdr:from>
    <xdr:to>
      <xdr:col>22</xdr:col>
      <xdr:colOff>114300</xdr:colOff>
      <xdr:row>13</xdr:row>
      <xdr:rowOff>155466</xdr:rowOff>
    </xdr:to>
    <xdr:cxnSp macro="">
      <xdr:nvCxnSpPr>
        <xdr:cNvPr id="58" name="直線コネクタ 57"/>
        <xdr:cNvCxnSpPr/>
      </xdr:nvCxnSpPr>
      <xdr:spPr bwMode="auto">
        <a:xfrm flipV="1">
          <a:off x="3606800" y="2381976"/>
          <a:ext cx="698500" cy="49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155466</xdr:rowOff>
    </xdr:from>
    <xdr:to>
      <xdr:col>18</xdr:col>
      <xdr:colOff>177800</xdr:colOff>
      <xdr:row>13</xdr:row>
      <xdr:rowOff>156631</xdr:rowOff>
    </xdr:to>
    <xdr:cxnSp macro="">
      <xdr:nvCxnSpPr>
        <xdr:cNvPr id="61" name="直線コネクタ 60"/>
        <xdr:cNvCxnSpPr/>
      </xdr:nvCxnSpPr>
      <xdr:spPr bwMode="auto">
        <a:xfrm flipV="1">
          <a:off x="2908300" y="2431941"/>
          <a:ext cx="698500" cy="1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155622</xdr:rowOff>
    </xdr:from>
    <xdr:to>
      <xdr:col>29</xdr:col>
      <xdr:colOff>177800</xdr:colOff>
      <xdr:row>13</xdr:row>
      <xdr:rowOff>85772</xdr:rowOff>
    </xdr:to>
    <xdr:sp macro="" textlink="">
      <xdr:nvSpPr>
        <xdr:cNvPr id="71" name="楕円 70"/>
        <xdr:cNvSpPr/>
      </xdr:nvSpPr>
      <xdr:spPr bwMode="auto">
        <a:xfrm>
          <a:off x="5600700" y="226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699</xdr:rowOff>
    </xdr:from>
    <xdr:ext cx="762000" cy="259045"/>
    <xdr:sp macro="" textlink="">
      <xdr:nvSpPr>
        <xdr:cNvPr id="72" name="人口1人当たり決算額の推移該当値テキスト130"/>
        <xdr:cNvSpPr txBox="1"/>
      </xdr:nvSpPr>
      <xdr:spPr>
        <a:xfrm>
          <a:off x="5740400" y="210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40114</xdr:rowOff>
    </xdr:from>
    <xdr:to>
      <xdr:col>26</xdr:col>
      <xdr:colOff>101600</xdr:colOff>
      <xdr:row>13</xdr:row>
      <xdr:rowOff>141714</xdr:rowOff>
    </xdr:to>
    <xdr:sp macro="" textlink="">
      <xdr:nvSpPr>
        <xdr:cNvPr id="73" name="楕円 72"/>
        <xdr:cNvSpPr/>
      </xdr:nvSpPr>
      <xdr:spPr bwMode="auto">
        <a:xfrm>
          <a:off x="4953000" y="2316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151891</xdr:rowOff>
    </xdr:from>
    <xdr:ext cx="736600" cy="259045"/>
    <xdr:sp macro="" textlink="">
      <xdr:nvSpPr>
        <xdr:cNvPr id="74" name="テキスト ボックス 73"/>
        <xdr:cNvSpPr txBox="1"/>
      </xdr:nvSpPr>
      <xdr:spPr>
        <a:xfrm>
          <a:off x="4622800" y="208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54701</xdr:rowOff>
    </xdr:from>
    <xdr:to>
      <xdr:col>22</xdr:col>
      <xdr:colOff>165100</xdr:colOff>
      <xdr:row>13</xdr:row>
      <xdr:rowOff>156301</xdr:rowOff>
    </xdr:to>
    <xdr:sp macro="" textlink="">
      <xdr:nvSpPr>
        <xdr:cNvPr id="75" name="楕円 74"/>
        <xdr:cNvSpPr/>
      </xdr:nvSpPr>
      <xdr:spPr bwMode="auto">
        <a:xfrm>
          <a:off x="4254500" y="233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166478</xdr:rowOff>
    </xdr:from>
    <xdr:ext cx="762000" cy="259045"/>
    <xdr:sp macro="" textlink="">
      <xdr:nvSpPr>
        <xdr:cNvPr id="76" name="テキスト ボックス 75"/>
        <xdr:cNvSpPr txBox="1"/>
      </xdr:nvSpPr>
      <xdr:spPr>
        <a:xfrm>
          <a:off x="3924300" y="21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104666</xdr:rowOff>
    </xdr:from>
    <xdr:to>
      <xdr:col>19</xdr:col>
      <xdr:colOff>38100</xdr:colOff>
      <xdr:row>14</xdr:row>
      <xdr:rowOff>34816</xdr:rowOff>
    </xdr:to>
    <xdr:sp macro="" textlink="">
      <xdr:nvSpPr>
        <xdr:cNvPr id="77" name="楕円 76"/>
        <xdr:cNvSpPr/>
      </xdr:nvSpPr>
      <xdr:spPr bwMode="auto">
        <a:xfrm>
          <a:off x="3556000" y="238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44993</xdr:rowOff>
    </xdr:from>
    <xdr:ext cx="762000" cy="259045"/>
    <xdr:sp macro="" textlink="">
      <xdr:nvSpPr>
        <xdr:cNvPr id="78" name="テキスト ボックス 77"/>
        <xdr:cNvSpPr txBox="1"/>
      </xdr:nvSpPr>
      <xdr:spPr>
        <a:xfrm>
          <a:off x="3225800" y="215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105831</xdr:rowOff>
    </xdr:from>
    <xdr:to>
      <xdr:col>15</xdr:col>
      <xdr:colOff>101600</xdr:colOff>
      <xdr:row>14</xdr:row>
      <xdr:rowOff>35981</xdr:rowOff>
    </xdr:to>
    <xdr:sp macro="" textlink="">
      <xdr:nvSpPr>
        <xdr:cNvPr id="79" name="楕円 78"/>
        <xdr:cNvSpPr/>
      </xdr:nvSpPr>
      <xdr:spPr bwMode="auto">
        <a:xfrm>
          <a:off x="2857500" y="238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46158</xdr:rowOff>
    </xdr:from>
    <xdr:ext cx="762000" cy="259045"/>
    <xdr:sp macro="" textlink="">
      <xdr:nvSpPr>
        <xdr:cNvPr id="80" name="テキスト ボックス 79"/>
        <xdr:cNvSpPr txBox="1"/>
      </xdr:nvSpPr>
      <xdr:spPr>
        <a:xfrm>
          <a:off x="2527300" y="215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196818</xdr:rowOff>
    </xdr:from>
    <xdr:to>
      <xdr:col>29</xdr:col>
      <xdr:colOff>127000</xdr:colOff>
      <xdr:row>35</xdr:row>
      <xdr:rowOff>276009</xdr:rowOff>
    </xdr:to>
    <xdr:cxnSp macro="">
      <xdr:nvCxnSpPr>
        <xdr:cNvPr id="114" name="直線コネクタ 113"/>
        <xdr:cNvCxnSpPr/>
      </xdr:nvCxnSpPr>
      <xdr:spPr bwMode="auto">
        <a:xfrm flipV="1">
          <a:off x="5003800" y="6807168"/>
          <a:ext cx="647700" cy="79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252074</xdr:rowOff>
    </xdr:from>
    <xdr:ext cx="762000" cy="259045"/>
    <xdr:sp macro="" textlink="">
      <xdr:nvSpPr>
        <xdr:cNvPr id="115" name="人口1人当たり決算額の推移平均値テキスト445"/>
        <xdr:cNvSpPr txBox="1"/>
      </xdr:nvSpPr>
      <xdr:spPr>
        <a:xfrm>
          <a:off x="5740400" y="686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194399</xdr:rowOff>
    </xdr:from>
    <xdr:to>
      <xdr:col>26</xdr:col>
      <xdr:colOff>50800</xdr:colOff>
      <xdr:row>35</xdr:row>
      <xdr:rowOff>276009</xdr:rowOff>
    </xdr:to>
    <xdr:cxnSp macro="">
      <xdr:nvCxnSpPr>
        <xdr:cNvPr id="117" name="直線コネクタ 116"/>
        <xdr:cNvCxnSpPr/>
      </xdr:nvCxnSpPr>
      <xdr:spPr bwMode="auto">
        <a:xfrm>
          <a:off x="4305300" y="6804749"/>
          <a:ext cx="698500" cy="8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162605</xdr:rowOff>
    </xdr:from>
    <xdr:to>
      <xdr:col>22</xdr:col>
      <xdr:colOff>114300</xdr:colOff>
      <xdr:row>35</xdr:row>
      <xdr:rowOff>194399</xdr:rowOff>
    </xdr:to>
    <xdr:cxnSp macro="">
      <xdr:nvCxnSpPr>
        <xdr:cNvPr id="120" name="直線コネクタ 119"/>
        <xdr:cNvCxnSpPr/>
      </xdr:nvCxnSpPr>
      <xdr:spPr bwMode="auto">
        <a:xfrm>
          <a:off x="3606800" y="6772955"/>
          <a:ext cx="698500" cy="3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98139</xdr:rowOff>
    </xdr:from>
    <xdr:to>
      <xdr:col>18</xdr:col>
      <xdr:colOff>177800</xdr:colOff>
      <xdr:row>35</xdr:row>
      <xdr:rowOff>162605</xdr:rowOff>
    </xdr:to>
    <xdr:cxnSp macro="">
      <xdr:nvCxnSpPr>
        <xdr:cNvPr id="123" name="直線コネクタ 122"/>
        <xdr:cNvCxnSpPr/>
      </xdr:nvCxnSpPr>
      <xdr:spPr bwMode="auto">
        <a:xfrm>
          <a:off x="2908300" y="6708489"/>
          <a:ext cx="698500" cy="64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146018</xdr:rowOff>
    </xdr:from>
    <xdr:to>
      <xdr:col>29</xdr:col>
      <xdr:colOff>177800</xdr:colOff>
      <xdr:row>35</xdr:row>
      <xdr:rowOff>247618</xdr:rowOff>
    </xdr:to>
    <xdr:sp macro="" textlink="">
      <xdr:nvSpPr>
        <xdr:cNvPr id="133" name="楕円 132"/>
        <xdr:cNvSpPr/>
      </xdr:nvSpPr>
      <xdr:spPr bwMode="auto">
        <a:xfrm>
          <a:off x="5600700" y="675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333995</xdr:rowOff>
    </xdr:from>
    <xdr:ext cx="762000" cy="259045"/>
    <xdr:sp macro="" textlink="">
      <xdr:nvSpPr>
        <xdr:cNvPr id="134" name="人口1人当たり決算額の推移該当値テキスト445"/>
        <xdr:cNvSpPr txBox="1"/>
      </xdr:nvSpPr>
      <xdr:spPr>
        <a:xfrm>
          <a:off x="5740400" y="66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225209</xdr:rowOff>
    </xdr:from>
    <xdr:to>
      <xdr:col>26</xdr:col>
      <xdr:colOff>101600</xdr:colOff>
      <xdr:row>35</xdr:row>
      <xdr:rowOff>326809</xdr:rowOff>
    </xdr:to>
    <xdr:sp macro="" textlink="">
      <xdr:nvSpPr>
        <xdr:cNvPr id="135" name="楕円 134"/>
        <xdr:cNvSpPr/>
      </xdr:nvSpPr>
      <xdr:spPr bwMode="auto">
        <a:xfrm>
          <a:off x="4953000" y="683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336986</xdr:rowOff>
    </xdr:from>
    <xdr:ext cx="736600" cy="259045"/>
    <xdr:sp macro="" textlink="">
      <xdr:nvSpPr>
        <xdr:cNvPr id="136" name="テキスト ボックス 135"/>
        <xdr:cNvSpPr txBox="1"/>
      </xdr:nvSpPr>
      <xdr:spPr>
        <a:xfrm>
          <a:off x="4622800" y="6604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143599</xdr:rowOff>
    </xdr:from>
    <xdr:to>
      <xdr:col>22</xdr:col>
      <xdr:colOff>165100</xdr:colOff>
      <xdr:row>35</xdr:row>
      <xdr:rowOff>245199</xdr:rowOff>
    </xdr:to>
    <xdr:sp macro="" textlink="">
      <xdr:nvSpPr>
        <xdr:cNvPr id="137" name="楕円 136"/>
        <xdr:cNvSpPr/>
      </xdr:nvSpPr>
      <xdr:spPr bwMode="auto">
        <a:xfrm>
          <a:off x="4254500" y="675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255376</xdr:rowOff>
    </xdr:from>
    <xdr:ext cx="762000" cy="259045"/>
    <xdr:sp macro="" textlink="">
      <xdr:nvSpPr>
        <xdr:cNvPr id="138" name="テキスト ボックス 137"/>
        <xdr:cNvSpPr txBox="1"/>
      </xdr:nvSpPr>
      <xdr:spPr>
        <a:xfrm>
          <a:off x="3924300" y="652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111805</xdr:rowOff>
    </xdr:from>
    <xdr:to>
      <xdr:col>19</xdr:col>
      <xdr:colOff>38100</xdr:colOff>
      <xdr:row>35</xdr:row>
      <xdr:rowOff>213405</xdr:rowOff>
    </xdr:to>
    <xdr:sp macro="" textlink="">
      <xdr:nvSpPr>
        <xdr:cNvPr id="139" name="楕円 138"/>
        <xdr:cNvSpPr/>
      </xdr:nvSpPr>
      <xdr:spPr bwMode="auto">
        <a:xfrm>
          <a:off x="3556000" y="672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223582</xdr:rowOff>
    </xdr:from>
    <xdr:ext cx="762000" cy="259045"/>
    <xdr:sp macro="" textlink="">
      <xdr:nvSpPr>
        <xdr:cNvPr id="140" name="テキスト ボックス 139"/>
        <xdr:cNvSpPr txBox="1"/>
      </xdr:nvSpPr>
      <xdr:spPr>
        <a:xfrm>
          <a:off x="3225800" y="649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47339</xdr:rowOff>
    </xdr:from>
    <xdr:to>
      <xdr:col>15</xdr:col>
      <xdr:colOff>101600</xdr:colOff>
      <xdr:row>35</xdr:row>
      <xdr:rowOff>148939</xdr:rowOff>
    </xdr:to>
    <xdr:sp macro="" textlink="">
      <xdr:nvSpPr>
        <xdr:cNvPr id="141" name="楕円 140"/>
        <xdr:cNvSpPr/>
      </xdr:nvSpPr>
      <xdr:spPr bwMode="auto">
        <a:xfrm>
          <a:off x="2857500" y="665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159116</xdr:rowOff>
    </xdr:from>
    <xdr:ext cx="762000" cy="259045"/>
    <xdr:sp macro="" textlink="">
      <xdr:nvSpPr>
        <xdr:cNvPr id="142" name="テキスト ボックス 141"/>
        <xdr:cNvSpPr txBox="1"/>
      </xdr:nvSpPr>
      <xdr:spPr>
        <a:xfrm>
          <a:off x="2527300" y="642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
12,209
992.11
11,981,212
11,739,324
201,340
6,442,376
14,230,994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107108</xdr:rowOff>
    </xdr:from>
    <xdr:to>
      <xdr:col>24</xdr:col>
      <xdr:colOff>63500</xdr:colOff>
      <xdr:row>31</xdr:row>
      <xdr:rowOff>113999</xdr:rowOff>
    </xdr:to>
    <xdr:cxnSp macro="">
      <xdr:nvCxnSpPr>
        <xdr:cNvPr id="63" name="直線コネクタ 62"/>
        <xdr:cNvCxnSpPr/>
      </xdr:nvCxnSpPr>
      <xdr:spPr>
        <a:xfrm flipV="1">
          <a:off x="3797300" y="5422058"/>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63903</xdr:rowOff>
    </xdr:from>
    <xdr:to>
      <xdr:col>19</xdr:col>
      <xdr:colOff>177800</xdr:colOff>
      <xdr:row>31</xdr:row>
      <xdr:rowOff>113999</xdr:rowOff>
    </xdr:to>
    <xdr:cxnSp macro="">
      <xdr:nvCxnSpPr>
        <xdr:cNvPr id="66" name="直線コネクタ 65"/>
        <xdr:cNvCxnSpPr/>
      </xdr:nvCxnSpPr>
      <xdr:spPr>
        <a:xfrm>
          <a:off x="2908300" y="5378853"/>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63903</xdr:rowOff>
    </xdr:from>
    <xdr:to>
      <xdr:col>15</xdr:col>
      <xdr:colOff>50800</xdr:colOff>
      <xdr:row>31</xdr:row>
      <xdr:rowOff>110227</xdr:rowOff>
    </xdr:to>
    <xdr:cxnSp macro="">
      <xdr:nvCxnSpPr>
        <xdr:cNvPr id="69" name="直線コネクタ 68"/>
        <xdr:cNvCxnSpPr/>
      </xdr:nvCxnSpPr>
      <xdr:spPr>
        <a:xfrm flipV="1">
          <a:off x="2019300" y="5378853"/>
          <a:ext cx="889000" cy="4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110227</xdr:rowOff>
    </xdr:from>
    <xdr:to>
      <xdr:col>10</xdr:col>
      <xdr:colOff>114300</xdr:colOff>
      <xdr:row>32</xdr:row>
      <xdr:rowOff>22102</xdr:rowOff>
    </xdr:to>
    <xdr:cxnSp macro="">
      <xdr:nvCxnSpPr>
        <xdr:cNvPr id="72" name="直線コネクタ 71"/>
        <xdr:cNvCxnSpPr/>
      </xdr:nvCxnSpPr>
      <xdr:spPr>
        <a:xfrm flipV="1">
          <a:off x="1130300" y="5425177"/>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56308</xdr:rowOff>
    </xdr:from>
    <xdr:to>
      <xdr:col>24</xdr:col>
      <xdr:colOff>114300</xdr:colOff>
      <xdr:row>31</xdr:row>
      <xdr:rowOff>157908</xdr:rowOff>
    </xdr:to>
    <xdr:sp macro="" textlink="">
      <xdr:nvSpPr>
        <xdr:cNvPr id="82" name="楕円 81"/>
        <xdr:cNvSpPr/>
      </xdr:nvSpPr>
      <xdr:spPr>
        <a:xfrm>
          <a:off x="4584700" y="53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79185</xdr:rowOff>
    </xdr:from>
    <xdr:ext cx="599010" cy="259045"/>
    <xdr:sp macro="" textlink="">
      <xdr:nvSpPr>
        <xdr:cNvPr id="83" name="人件費該当値テキスト"/>
        <xdr:cNvSpPr txBox="1"/>
      </xdr:nvSpPr>
      <xdr:spPr>
        <a:xfrm>
          <a:off x="4686300" y="522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63199</xdr:rowOff>
    </xdr:from>
    <xdr:to>
      <xdr:col>20</xdr:col>
      <xdr:colOff>38100</xdr:colOff>
      <xdr:row>31</xdr:row>
      <xdr:rowOff>164799</xdr:rowOff>
    </xdr:to>
    <xdr:sp macro="" textlink="">
      <xdr:nvSpPr>
        <xdr:cNvPr id="84" name="楕円 83"/>
        <xdr:cNvSpPr/>
      </xdr:nvSpPr>
      <xdr:spPr>
        <a:xfrm>
          <a:off x="3746500" y="53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9876</xdr:rowOff>
    </xdr:from>
    <xdr:ext cx="599010" cy="259045"/>
    <xdr:sp macro="" textlink="">
      <xdr:nvSpPr>
        <xdr:cNvPr id="85" name="テキスト ボックス 84"/>
        <xdr:cNvSpPr txBox="1"/>
      </xdr:nvSpPr>
      <xdr:spPr>
        <a:xfrm>
          <a:off x="3497795" y="515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13103</xdr:rowOff>
    </xdr:from>
    <xdr:to>
      <xdr:col>15</xdr:col>
      <xdr:colOff>101600</xdr:colOff>
      <xdr:row>31</xdr:row>
      <xdr:rowOff>114703</xdr:rowOff>
    </xdr:to>
    <xdr:sp macro="" textlink="">
      <xdr:nvSpPr>
        <xdr:cNvPr id="86" name="楕円 85"/>
        <xdr:cNvSpPr/>
      </xdr:nvSpPr>
      <xdr:spPr>
        <a:xfrm>
          <a:off x="2857500" y="53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131230</xdr:rowOff>
    </xdr:from>
    <xdr:ext cx="599010" cy="259045"/>
    <xdr:sp macro="" textlink="">
      <xdr:nvSpPr>
        <xdr:cNvPr id="87" name="テキスト ボックス 86"/>
        <xdr:cNvSpPr txBox="1"/>
      </xdr:nvSpPr>
      <xdr:spPr>
        <a:xfrm>
          <a:off x="2608795" y="510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59427</xdr:rowOff>
    </xdr:from>
    <xdr:to>
      <xdr:col>10</xdr:col>
      <xdr:colOff>165100</xdr:colOff>
      <xdr:row>31</xdr:row>
      <xdr:rowOff>161027</xdr:rowOff>
    </xdr:to>
    <xdr:sp macro="" textlink="">
      <xdr:nvSpPr>
        <xdr:cNvPr id="88" name="楕円 87"/>
        <xdr:cNvSpPr/>
      </xdr:nvSpPr>
      <xdr:spPr>
        <a:xfrm>
          <a:off x="1968500" y="53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6104</xdr:rowOff>
    </xdr:from>
    <xdr:ext cx="599010" cy="259045"/>
    <xdr:sp macro="" textlink="">
      <xdr:nvSpPr>
        <xdr:cNvPr id="89" name="テキスト ボックス 88"/>
        <xdr:cNvSpPr txBox="1"/>
      </xdr:nvSpPr>
      <xdr:spPr>
        <a:xfrm>
          <a:off x="1719795" y="514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142752</xdr:rowOff>
    </xdr:from>
    <xdr:to>
      <xdr:col>6</xdr:col>
      <xdr:colOff>38100</xdr:colOff>
      <xdr:row>32</xdr:row>
      <xdr:rowOff>72902</xdr:rowOff>
    </xdr:to>
    <xdr:sp macro="" textlink="">
      <xdr:nvSpPr>
        <xdr:cNvPr id="90" name="楕円 89"/>
        <xdr:cNvSpPr/>
      </xdr:nvSpPr>
      <xdr:spPr>
        <a:xfrm>
          <a:off x="1079500" y="54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89429</xdr:rowOff>
    </xdr:from>
    <xdr:ext cx="599010" cy="259045"/>
    <xdr:sp macro="" textlink="">
      <xdr:nvSpPr>
        <xdr:cNvPr id="91" name="テキスト ボックス 90"/>
        <xdr:cNvSpPr txBox="1"/>
      </xdr:nvSpPr>
      <xdr:spPr>
        <a:xfrm>
          <a:off x="830795" y="523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109392</xdr:rowOff>
    </xdr:from>
    <xdr:to>
      <xdr:col>24</xdr:col>
      <xdr:colOff>63500</xdr:colOff>
      <xdr:row>56</xdr:row>
      <xdr:rowOff>117232</xdr:rowOff>
    </xdr:to>
    <xdr:cxnSp macro="">
      <xdr:nvCxnSpPr>
        <xdr:cNvPr id="120" name="直線コネクタ 119"/>
        <xdr:cNvCxnSpPr/>
      </xdr:nvCxnSpPr>
      <xdr:spPr>
        <a:xfrm>
          <a:off x="3797300" y="9710592"/>
          <a:ext cx="838200" cy="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109392</xdr:rowOff>
    </xdr:from>
    <xdr:to>
      <xdr:col>19</xdr:col>
      <xdr:colOff>177800</xdr:colOff>
      <xdr:row>56</xdr:row>
      <xdr:rowOff>142142</xdr:rowOff>
    </xdr:to>
    <xdr:cxnSp macro="">
      <xdr:nvCxnSpPr>
        <xdr:cNvPr id="123" name="直線コネクタ 122"/>
        <xdr:cNvCxnSpPr/>
      </xdr:nvCxnSpPr>
      <xdr:spPr>
        <a:xfrm flipV="1">
          <a:off x="2908300" y="9710592"/>
          <a:ext cx="889000" cy="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142142</xdr:rowOff>
    </xdr:from>
    <xdr:to>
      <xdr:col>15</xdr:col>
      <xdr:colOff>50800</xdr:colOff>
      <xdr:row>56</xdr:row>
      <xdr:rowOff>151640</xdr:rowOff>
    </xdr:to>
    <xdr:cxnSp macro="">
      <xdr:nvCxnSpPr>
        <xdr:cNvPr id="126" name="直線コネクタ 125"/>
        <xdr:cNvCxnSpPr/>
      </xdr:nvCxnSpPr>
      <xdr:spPr>
        <a:xfrm flipV="1">
          <a:off x="2019300" y="9743342"/>
          <a:ext cx="889000" cy="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151640</xdr:rowOff>
    </xdr:from>
    <xdr:to>
      <xdr:col>10</xdr:col>
      <xdr:colOff>114300</xdr:colOff>
      <xdr:row>57</xdr:row>
      <xdr:rowOff>23396</xdr:rowOff>
    </xdr:to>
    <xdr:cxnSp macro="">
      <xdr:nvCxnSpPr>
        <xdr:cNvPr id="129" name="直線コネクタ 128"/>
        <xdr:cNvCxnSpPr/>
      </xdr:nvCxnSpPr>
      <xdr:spPr>
        <a:xfrm flipV="1">
          <a:off x="1130300" y="9752840"/>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3" name="テキスト ボックス 132"/>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66432</xdr:rowOff>
    </xdr:from>
    <xdr:to>
      <xdr:col>24</xdr:col>
      <xdr:colOff>114300</xdr:colOff>
      <xdr:row>56</xdr:row>
      <xdr:rowOff>168032</xdr:rowOff>
    </xdr:to>
    <xdr:sp macro="" textlink="">
      <xdr:nvSpPr>
        <xdr:cNvPr id="139" name="楕円 138"/>
        <xdr:cNvSpPr/>
      </xdr:nvSpPr>
      <xdr:spPr>
        <a:xfrm>
          <a:off x="4584700" y="96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89309</xdr:rowOff>
    </xdr:from>
    <xdr:ext cx="599010" cy="259045"/>
    <xdr:sp macro="" textlink="">
      <xdr:nvSpPr>
        <xdr:cNvPr id="140" name="物件費該当値テキスト"/>
        <xdr:cNvSpPr txBox="1"/>
      </xdr:nvSpPr>
      <xdr:spPr>
        <a:xfrm>
          <a:off x="4686300" y="951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58592</xdr:rowOff>
    </xdr:from>
    <xdr:to>
      <xdr:col>20</xdr:col>
      <xdr:colOff>38100</xdr:colOff>
      <xdr:row>56</xdr:row>
      <xdr:rowOff>160192</xdr:rowOff>
    </xdr:to>
    <xdr:sp macro="" textlink="">
      <xdr:nvSpPr>
        <xdr:cNvPr id="141" name="楕円 140"/>
        <xdr:cNvSpPr/>
      </xdr:nvSpPr>
      <xdr:spPr>
        <a:xfrm>
          <a:off x="3746500" y="96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5269</xdr:rowOff>
    </xdr:from>
    <xdr:ext cx="599010" cy="259045"/>
    <xdr:sp macro="" textlink="">
      <xdr:nvSpPr>
        <xdr:cNvPr id="142" name="テキスト ボックス 141"/>
        <xdr:cNvSpPr txBox="1"/>
      </xdr:nvSpPr>
      <xdr:spPr>
        <a:xfrm>
          <a:off x="3497795" y="943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91342</xdr:rowOff>
    </xdr:from>
    <xdr:to>
      <xdr:col>15</xdr:col>
      <xdr:colOff>101600</xdr:colOff>
      <xdr:row>57</xdr:row>
      <xdr:rowOff>21492</xdr:rowOff>
    </xdr:to>
    <xdr:sp macro="" textlink="">
      <xdr:nvSpPr>
        <xdr:cNvPr id="143" name="楕円 142"/>
        <xdr:cNvSpPr/>
      </xdr:nvSpPr>
      <xdr:spPr>
        <a:xfrm>
          <a:off x="2857500" y="96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38019</xdr:rowOff>
    </xdr:from>
    <xdr:ext cx="599010" cy="259045"/>
    <xdr:sp macro="" textlink="">
      <xdr:nvSpPr>
        <xdr:cNvPr id="144" name="テキスト ボックス 143"/>
        <xdr:cNvSpPr txBox="1"/>
      </xdr:nvSpPr>
      <xdr:spPr>
        <a:xfrm>
          <a:off x="2608795" y="946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100840</xdr:rowOff>
    </xdr:from>
    <xdr:to>
      <xdr:col>10</xdr:col>
      <xdr:colOff>165100</xdr:colOff>
      <xdr:row>57</xdr:row>
      <xdr:rowOff>30990</xdr:rowOff>
    </xdr:to>
    <xdr:sp macro="" textlink="">
      <xdr:nvSpPr>
        <xdr:cNvPr id="145" name="楕円 144"/>
        <xdr:cNvSpPr/>
      </xdr:nvSpPr>
      <xdr:spPr>
        <a:xfrm>
          <a:off x="1968500" y="97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47517</xdr:rowOff>
    </xdr:from>
    <xdr:ext cx="599010" cy="259045"/>
    <xdr:sp macro="" textlink="">
      <xdr:nvSpPr>
        <xdr:cNvPr id="146" name="テキスト ボックス 145"/>
        <xdr:cNvSpPr txBox="1"/>
      </xdr:nvSpPr>
      <xdr:spPr>
        <a:xfrm>
          <a:off x="1719795" y="947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144046</xdr:rowOff>
    </xdr:from>
    <xdr:to>
      <xdr:col>6</xdr:col>
      <xdr:colOff>38100</xdr:colOff>
      <xdr:row>57</xdr:row>
      <xdr:rowOff>74196</xdr:rowOff>
    </xdr:to>
    <xdr:sp macro="" textlink="">
      <xdr:nvSpPr>
        <xdr:cNvPr id="147" name="楕円 146"/>
        <xdr:cNvSpPr/>
      </xdr:nvSpPr>
      <xdr:spPr>
        <a:xfrm>
          <a:off x="1079500" y="97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90723</xdr:rowOff>
    </xdr:from>
    <xdr:ext cx="534377" cy="259045"/>
    <xdr:sp macro="" textlink="">
      <xdr:nvSpPr>
        <xdr:cNvPr id="148" name="テキスト ボックス 147"/>
        <xdr:cNvSpPr txBox="1"/>
      </xdr:nvSpPr>
      <xdr:spPr>
        <a:xfrm>
          <a:off x="863111" y="952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18504</xdr:rowOff>
    </xdr:from>
    <xdr:to>
      <xdr:col>24</xdr:col>
      <xdr:colOff>63500</xdr:colOff>
      <xdr:row>76</xdr:row>
      <xdr:rowOff>47346</xdr:rowOff>
    </xdr:to>
    <xdr:cxnSp macro="">
      <xdr:nvCxnSpPr>
        <xdr:cNvPr id="177" name="直線コネクタ 176"/>
        <xdr:cNvCxnSpPr/>
      </xdr:nvCxnSpPr>
      <xdr:spPr>
        <a:xfrm flipV="1">
          <a:off x="3797300" y="12877254"/>
          <a:ext cx="838200" cy="2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157835</xdr:rowOff>
    </xdr:from>
    <xdr:to>
      <xdr:col>19</xdr:col>
      <xdr:colOff>177800</xdr:colOff>
      <xdr:row>76</xdr:row>
      <xdr:rowOff>47346</xdr:rowOff>
    </xdr:to>
    <xdr:cxnSp macro="">
      <xdr:nvCxnSpPr>
        <xdr:cNvPr id="180" name="直線コネクタ 179"/>
        <xdr:cNvCxnSpPr/>
      </xdr:nvCxnSpPr>
      <xdr:spPr>
        <a:xfrm>
          <a:off x="2908300" y="1301658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157835</xdr:rowOff>
    </xdr:from>
    <xdr:to>
      <xdr:col>15</xdr:col>
      <xdr:colOff>50800</xdr:colOff>
      <xdr:row>76</xdr:row>
      <xdr:rowOff>20028</xdr:rowOff>
    </xdr:to>
    <xdr:cxnSp macro="">
      <xdr:nvCxnSpPr>
        <xdr:cNvPr id="183" name="直線コネクタ 182"/>
        <xdr:cNvCxnSpPr/>
      </xdr:nvCxnSpPr>
      <xdr:spPr>
        <a:xfrm flipV="1">
          <a:off x="2019300" y="13016585"/>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20028</xdr:rowOff>
    </xdr:from>
    <xdr:to>
      <xdr:col>10</xdr:col>
      <xdr:colOff>114300</xdr:colOff>
      <xdr:row>76</xdr:row>
      <xdr:rowOff>41554</xdr:rowOff>
    </xdr:to>
    <xdr:cxnSp macro="">
      <xdr:nvCxnSpPr>
        <xdr:cNvPr id="186" name="直線コネクタ 185"/>
        <xdr:cNvCxnSpPr/>
      </xdr:nvCxnSpPr>
      <xdr:spPr>
        <a:xfrm flipV="1">
          <a:off x="1130300" y="13050228"/>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139154</xdr:rowOff>
    </xdr:from>
    <xdr:to>
      <xdr:col>24</xdr:col>
      <xdr:colOff>114300</xdr:colOff>
      <xdr:row>75</xdr:row>
      <xdr:rowOff>69304</xdr:rowOff>
    </xdr:to>
    <xdr:sp macro="" textlink="">
      <xdr:nvSpPr>
        <xdr:cNvPr id="196" name="楕円 195"/>
        <xdr:cNvSpPr/>
      </xdr:nvSpPr>
      <xdr:spPr>
        <a:xfrm>
          <a:off x="4584700" y="128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162031</xdr:rowOff>
    </xdr:from>
    <xdr:ext cx="534377" cy="259045"/>
    <xdr:sp macro="" textlink="">
      <xdr:nvSpPr>
        <xdr:cNvPr id="197" name="維持補修費該当値テキスト"/>
        <xdr:cNvSpPr txBox="1"/>
      </xdr:nvSpPr>
      <xdr:spPr>
        <a:xfrm>
          <a:off x="4686300" y="126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167996</xdr:rowOff>
    </xdr:from>
    <xdr:to>
      <xdr:col>20</xdr:col>
      <xdr:colOff>38100</xdr:colOff>
      <xdr:row>76</xdr:row>
      <xdr:rowOff>98146</xdr:rowOff>
    </xdr:to>
    <xdr:sp macro="" textlink="">
      <xdr:nvSpPr>
        <xdr:cNvPr id="198" name="楕円 197"/>
        <xdr:cNvSpPr/>
      </xdr:nvSpPr>
      <xdr:spPr>
        <a:xfrm>
          <a:off x="3746500" y="130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114673</xdr:rowOff>
    </xdr:from>
    <xdr:ext cx="534377" cy="259045"/>
    <xdr:sp macro="" textlink="">
      <xdr:nvSpPr>
        <xdr:cNvPr id="199" name="テキスト ボックス 198"/>
        <xdr:cNvSpPr txBox="1"/>
      </xdr:nvSpPr>
      <xdr:spPr>
        <a:xfrm>
          <a:off x="3530111" y="128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107035</xdr:rowOff>
    </xdr:from>
    <xdr:to>
      <xdr:col>15</xdr:col>
      <xdr:colOff>101600</xdr:colOff>
      <xdr:row>76</xdr:row>
      <xdr:rowOff>37185</xdr:rowOff>
    </xdr:to>
    <xdr:sp macro="" textlink="">
      <xdr:nvSpPr>
        <xdr:cNvPr id="200" name="楕円 199"/>
        <xdr:cNvSpPr/>
      </xdr:nvSpPr>
      <xdr:spPr>
        <a:xfrm>
          <a:off x="2857500" y="129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53712</xdr:rowOff>
    </xdr:from>
    <xdr:ext cx="534377" cy="259045"/>
    <xdr:sp macro="" textlink="">
      <xdr:nvSpPr>
        <xdr:cNvPr id="201" name="テキスト ボックス 200"/>
        <xdr:cNvSpPr txBox="1"/>
      </xdr:nvSpPr>
      <xdr:spPr>
        <a:xfrm>
          <a:off x="2641111" y="1274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140678</xdr:rowOff>
    </xdr:from>
    <xdr:to>
      <xdr:col>10</xdr:col>
      <xdr:colOff>165100</xdr:colOff>
      <xdr:row>76</xdr:row>
      <xdr:rowOff>70828</xdr:rowOff>
    </xdr:to>
    <xdr:sp macro="" textlink="">
      <xdr:nvSpPr>
        <xdr:cNvPr id="202" name="楕円 201"/>
        <xdr:cNvSpPr/>
      </xdr:nvSpPr>
      <xdr:spPr>
        <a:xfrm>
          <a:off x="1968500" y="129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87355</xdr:rowOff>
    </xdr:from>
    <xdr:ext cx="534377" cy="259045"/>
    <xdr:sp macro="" textlink="">
      <xdr:nvSpPr>
        <xdr:cNvPr id="203" name="テキスト ボックス 202"/>
        <xdr:cNvSpPr txBox="1"/>
      </xdr:nvSpPr>
      <xdr:spPr>
        <a:xfrm>
          <a:off x="1752111" y="127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162204</xdr:rowOff>
    </xdr:from>
    <xdr:to>
      <xdr:col>6</xdr:col>
      <xdr:colOff>38100</xdr:colOff>
      <xdr:row>76</xdr:row>
      <xdr:rowOff>92354</xdr:rowOff>
    </xdr:to>
    <xdr:sp macro="" textlink="">
      <xdr:nvSpPr>
        <xdr:cNvPr id="204" name="楕円 203"/>
        <xdr:cNvSpPr/>
      </xdr:nvSpPr>
      <xdr:spPr>
        <a:xfrm>
          <a:off x="1079500" y="130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108881</xdr:rowOff>
    </xdr:from>
    <xdr:ext cx="534377" cy="259045"/>
    <xdr:sp macro="" textlink="">
      <xdr:nvSpPr>
        <xdr:cNvPr id="205" name="テキスト ボックス 204"/>
        <xdr:cNvSpPr txBox="1"/>
      </xdr:nvSpPr>
      <xdr:spPr>
        <a:xfrm>
          <a:off x="863111" y="127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77457</xdr:rowOff>
    </xdr:from>
    <xdr:to>
      <xdr:col>24</xdr:col>
      <xdr:colOff>63500</xdr:colOff>
      <xdr:row>96</xdr:row>
      <xdr:rowOff>102743</xdr:rowOff>
    </xdr:to>
    <xdr:cxnSp macro="">
      <xdr:nvCxnSpPr>
        <xdr:cNvPr id="235" name="直線コネクタ 234"/>
        <xdr:cNvCxnSpPr/>
      </xdr:nvCxnSpPr>
      <xdr:spPr>
        <a:xfrm flipV="1">
          <a:off x="3797300" y="16536657"/>
          <a:ext cx="838200" cy="2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102743</xdr:rowOff>
    </xdr:from>
    <xdr:to>
      <xdr:col>19</xdr:col>
      <xdr:colOff>177800</xdr:colOff>
      <xdr:row>96</xdr:row>
      <xdr:rowOff>118987</xdr:rowOff>
    </xdr:to>
    <xdr:cxnSp macro="">
      <xdr:nvCxnSpPr>
        <xdr:cNvPr id="238" name="直線コネクタ 237"/>
        <xdr:cNvCxnSpPr/>
      </xdr:nvCxnSpPr>
      <xdr:spPr>
        <a:xfrm flipV="1">
          <a:off x="2908300" y="16561943"/>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118987</xdr:rowOff>
    </xdr:from>
    <xdr:to>
      <xdr:col>15</xdr:col>
      <xdr:colOff>50800</xdr:colOff>
      <xdr:row>96</xdr:row>
      <xdr:rowOff>146126</xdr:rowOff>
    </xdr:to>
    <xdr:cxnSp macro="">
      <xdr:nvCxnSpPr>
        <xdr:cNvPr id="241" name="直線コネクタ 240"/>
        <xdr:cNvCxnSpPr/>
      </xdr:nvCxnSpPr>
      <xdr:spPr>
        <a:xfrm flipV="1">
          <a:off x="2019300" y="16578187"/>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146126</xdr:rowOff>
    </xdr:from>
    <xdr:to>
      <xdr:col>10</xdr:col>
      <xdr:colOff>114300</xdr:colOff>
      <xdr:row>97</xdr:row>
      <xdr:rowOff>28918</xdr:rowOff>
    </xdr:to>
    <xdr:cxnSp macro="">
      <xdr:nvCxnSpPr>
        <xdr:cNvPr id="244" name="直線コネクタ 243"/>
        <xdr:cNvCxnSpPr/>
      </xdr:nvCxnSpPr>
      <xdr:spPr>
        <a:xfrm flipV="1">
          <a:off x="1130300" y="16605326"/>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26657</xdr:rowOff>
    </xdr:from>
    <xdr:to>
      <xdr:col>24</xdr:col>
      <xdr:colOff>114300</xdr:colOff>
      <xdr:row>96</xdr:row>
      <xdr:rowOff>128257</xdr:rowOff>
    </xdr:to>
    <xdr:sp macro="" textlink="">
      <xdr:nvSpPr>
        <xdr:cNvPr id="254" name="楕円 253"/>
        <xdr:cNvSpPr/>
      </xdr:nvSpPr>
      <xdr:spPr>
        <a:xfrm>
          <a:off x="4584700" y="164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5084</xdr:rowOff>
    </xdr:from>
    <xdr:ext cx="534377" cy="259045"/>
    <xdr:sp macro="" textlink="">
      <xdr:nvSpPr>
        <xdr:cNvPr id="255" name="扶助費該当値テキスト"/>
        <xdr:cNvSpPr txBox="1"/>
      </xdr:nvSpPr>
      <xdr:spPr>
        <a:xfrm>
          <a:off x="4686300" y="164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51943</xdr:rowOff>
    </xdr:from>
    <xdr:to>
      <xdr:col>20</xdr:col>
      <xdr:colOff>38100</xdr:colOff>
      <xdr:row>96</xdr:row>
      <xdr:rowOff>153543</xdr:rowOff>
    </xdr:to>
    <xdr:sp macro="" textlink="">
      <xdr:nvSpPr>
        <xdr:cNvPr id="256" name="楕円 255"/>
        <xdr:cNvSpPr/>
      </xdr:nvSpPr>
      <xdr:spPr>
        <a:xfrm>
          <a:off x="37465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144670</xdr:rowOff>
    </xdr:from>
    <xdr:ext cx="534377" cy="259045"/>
    <xdr:sp macro="" textlink="">
      <xdr:nvSpPr>
        <xdr:cNvPr id="257" name="テキスト ボックス 256"/>
        <xdr:cNvSpPr txBox="1"/>
      </xdr:nvSpPr>
      <xdr:spPr>
        <a:xfrm>
          <a:off x="3530111" y="166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68187</xdr:rowOff>
    </xdr:from>
    <xdr:to>
      <xdr:col>15</xdr:col>
      <xdr:colOff>101600</xdr:colOff>
      <xdr:row>96</xdr:row>
      <xdr:rowOff>169787</xdr:rowOff>
    </xdr:to>
    <xdr:sp macro="" textlink="">
      <xdr:nvSpPr>
        <xdr:cNvPr id="258" name="楕円 257"/>
        <xdr:cNvSpPr/>
      </xdr:nvSpPr>
      <xdr:spPr>
        <a:xfrm>
          <a:off x="2857500" y="165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160914</xdr:rowOff>
    </xdr:from>
    <xdr:ext cx="534377" cy="259045"/>
    <xdr:sp macro="" textlink="">
      <xdr:nvSpPr>
        <xdr:cNvPr id="259" name="テキスト ボックス 258"/>
        <xdr:cNvSpPr txBox="1"/>
      </xdr:nvSpPr>
      <xdr:spPr>
        <a:xfrm>
          <a:off x="2641111" y="166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95326</xdr:rowOff>
    </xdr:from>
    <xdr:to>
      <xdr:col>10</xdr:col>
      <xdr:colOff>165100</xdr:colOff>
      <xdr:row>97</xdr:row>
      <xdr:rowOff>25476</xdr:rowOff>
    </xdr:to>
    <xdr:sp macro="" textlink="">
      <xdr:nvSpPr>
        <xdr:cNvPr id="260" name="楕円 259"/>
        <xdr:cNvSpPr/>
      </xdr:nvSpPr>
      <xdr:spPr>
        <a:xfrm>
          <a:off x="1968500" y="165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16603</xdr:rowOff>
    </xdr:from>
    <xdr:ext cx="534377" cy="259045"/>
    <xdr:sp macro="" textlink="">
      <xdr:nvSpPr>
        <xdr:cNvPr id="261" name="テキスト ボックス 260"/>
        <xdr:cNvSpPr txBox="1"/>
      </xdr:nvSpPr>
      <xdr:spPr>
        <a:xfrm>
          <a:off x="1752111" y="166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149568</xdr:rowOff>
    </xdr:from>
    <xdr:to>
      <xdr:col>6</xdr:col>
      <xdr:colOff>38100</xdr:colOff>
      <xdr:row>97</xdr:row>
      <xdr:rowOff>79718</xdr:rowOff>
    </xdr:to>
    <xdr:sp macro="" textlink="">
      <xdr:nvSpPr>
        <xdr:cNvPr id="262" name="楕円 261"/>
        <xdr:cNvSpPr/>
      </xdr:nvSpPr>
      <xdr:spPr>
        <a:xfrm>
          <a:off x="1079500" y="166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70845</xdr:rowOff>
    </xdr:from>
    <xdr:ext cx="534377" cy="259045"/>
    <xdr:sp macro="" textlink="">
      <xdr:nvSpPr>
        <xdr:cNvPr id="263" name="テキスト ボックス 262"/>
        <xdr:cNvSpPr txBox="1"/>
      </xdr:nvSpPr>
      <xdr:spPr>
        <a:xfrm>
          <a:off x="863111" y="1670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150209</xdr:rowOff>
    </xdr:from>
    <xdr:to>
      <xdr:col>55</xdr:col>
      <xdr:colOff>0</xdr:colOff>
      <xdr:row>36</xdr:row>
      <xdr:rowOff>168751</xdr:rowOff>
    </xdr:to>
    <xdr:cxnSp macro="">
      <xdr:nvCxnSpPr>
        <xdr:cNvPr id="290" name="直線コネクタ 289"/>
        <xdr:cNvCxnSpPr/>
      </xdr:nvCxnSpPr>
      <xdr:spPr>
        <a:xfrm flipV="1">
          <a:off x="9639300" y="6322409"/>
          <a:ext cx="8382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109314</xdr:rowOff>
    </xdr:from>
    <xdr:ext cx="599010" cy="259045"/>
    <xdr:sp macro="" textlink="">
      <xdr:nvSpPr>
        <xdr:cNvPr id="291" name="補助費等平均値テキスト"/>
        <xdr:cNvSpPr txBox="1"/>
      </xdr:nvSpPr>
      <xdr:spPr>
        <a:xfrm>
          <a:off x="10528300" y="6281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3475</xdr:rowOff>
    </xdr:from>
    <xdr:to>
      <xdr:col>50</xdr:col>
      <xdr:colOff>114300</xdr:colOff>
      <xdr:row>36</xdr:row>
      <xdr:rowOff>168751</xdr:rowOff>
    </xdr:to>
    <xdr:cxnSp macro="">
      <xdr:nvCxnSpPr>
        <xdr:cNvPr id="293" name="直線コネクタ 292"/>
        <xdr:cNvCxnSpPr/>
      </xdr:nvCxnSpPr>
      <xdr:spPr>
        <a:xfrm>
          <a:off x="8750300" y="6175675"/>
          <a:ext cx="889000" cy="16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3475</xdr:rowOff>
    </xdr:from>
    <xdr:to>
      <xdr:col>45</xdr:col>
      <xdr:colOff>177800</xdr:colOff>
      <xdr:row>37</xdr:row>
      <xdr:rowOff>22250</xdr:rowOff>
    </xdr:to>
    <xdr:cxnSp macro="">
      <xdr:nvCxnSpPr>
        <xdr:cNvPr id="296" name="直線コネクタ 295"/>
        <xdr:cNvCxnSpPr/>
      </xdr:nvCxnSpPr>
      <xdr:spPr>
        <a:xfrm flipV="1">
          <a:off x="7861300" y="6175675"/>
          <a:ext cx="889000" cy="19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22250</xdr:rowOff>
    </xdr:from>
    <xdr:to>
      <xdr:col>41</xdr:col>
      <xdr:colOff>50800</xdr:colOff>
      <xdr:row>37</xdr:row>
      <xdr:rowOff>57589</xdr:rowOff>
    </xdr:to>
    <xdr:cxnSp macro="">
      <xdr:nvCxnSpPr>
        <xdr:cNvPr id="299" name="直線コネクタ 298"/>
        <xdr:cNvCxnSpPr/>
      </xdr:nvCxnSpPr>
      <xdr:spPr>
        <a:xfrm flipV="1">
          <a:off x="6972300" y="6365900"/>
          <a:ext cx="889000" cy="3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99409</xdr:rowOff>
    </xdr:from>
    <xdr:to>
      <xdr:col>55</xdr:col>
      <xdr:colOff>50800</xdr:colOff>
      <xdr:row>37</xdr:row>
      <xdr:rowOff>29559</xdr:rowOff>
    </xdr:to>
    <xdr:sp macro="" textlink="">
      <xdr:nvSpPr>
        <xdr:cNvPr id="309" name="楕円 308"/>
        <xdr:cNvSpPr/>
      </xdr:nvSpPr>
      <xdr:spPr>
        <a:xfrm>
          <a:off x="10426700" y="62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122286</xdr:rowOff>
    </xdr:from>
    <xdr:ext cx="599010" cy="259045"/>
    <xdr:sp macro="" textlink="">
      <xdr:nvSpPr>
        <xdr:cNvPr id="310" name="補助費等該当値テキスト"/>
        <xdr:cNvSpPr txBox="1"/>
      </xdr:nvSpPr>
      <xdr:spPr>
        <a:xfrm>
          <a:off x="10528300" y="61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117951</xdr:rowOff>
    </xdr:from>
    <xdr:to>
      <xdr:col>50</xdr:col>
      <xdr:colOff>165100</xdr:colOff>
      <xdr:row>37</xdr:row>
      <xdr:rowOff>48101</xdr:rowOff>
    </xdr:to>
    <xdr:sp macro="" textlink="">
      <xdr:nvSpPr>
        <xdr:cNvPr id="311" name="楕円 310"/>
        <xdr:cNvSpPr/>
      </xdr:nvSpPr>
      <xdr:spPr>
        <a:xfrm>
          <a:off x="9588500" y="62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64628</xdr:rowOff>
    </xdr:from>
    <xdr:ext cx="599010" cy="259045"/>
    <xdr:sp macro="" textlink="">
      <xdr:nvSpPr>
        <xdr:cNvPr id="312" name="テキスト ボックス 311"/>
        <xdr:cNvSpPr txBox="1"/>
      </xdr:nvSpPr>
      <xdr:spPr>
        <a:xfrm>
          <a:off x="9339795" y="606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124125</xdr:rowOff>
    </xdr:from>
    <xdr:to>
      <xdr:col>46</xdr:col>
      <xdr:colOff>38100</xdr:colOff>
      <xdr:row>36</xdr:row>
      <xdr:rowOff>54275</xdr:rowOff>
    </xdr:to>
    <xdr:sp macro="" textlink="">
      <xdr:nvSpPr>
        <xdr:cNvPr id="313" name="楕円 312"/>
        <xdr:cNvSpPr/>
      </xdr:nvSpPr>
      <xdr:spPr>
        <a:xfrm>
          <a:off x="8699500" y="61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70802</xdr:rowOff>
    </xdr:from>
    <xdr:ext cx="599010" cy="259045"/>
    <xdr:sp macro="" textlink="">
      <xdr:nvSpPr>
        <xdr:cNvPr id="314" name="テキスト ボックス 313"/>
        <xdr:cNvSpPr txBox="1"/>
      </xdr:nvSpPr>
      <xdr:spPr>
        <a:xfrm>
          <a:off x="8450795" y="590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142900</xdr:rowOff>
    </xdr:from>
    <xdr:to>
      <xdr:col>41</xdr:col>
      <xdr:colOff>101600</xdr:colOff>
      <xdr:row>37</xdr:row>
      <xdr:rowOff>73050</xdr:rowOff>
    </xdr:to>
    <xdr:sp macro="" textlink="">
      <xdr:nvSpPr>
        <xdr:cNvPr id="315" name="楕円 314"/>
        <xdr:cNvSpPr/>
      </xdr:nvSpPr>
      <xdr:spPr>
        <a:xfrm>
          <a:off x="7810500" y="63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89577</xdr:rowOff>
    </xdr:from>
    <xdr:ext cx="599010" cy="259045"/>
    <xdr:sp macro="" textlink="">
      <xdr:nvSpPr>
        <xdr:cNvPr id="316" name="テキスト ボックス 315"/>
        <xdr:cNvSpPr txBox="1"/>
      </xdr:nvSpPr>
      <xdr:spPr>
        <a:xfrm>
          <a:off x="7561795" y="609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6789</xdr:rowOff>
    </xdr:from>
    <xdr:to>
      <xdr:col>36</xdr:col>
      <xdr:colOff>165100</xdr:colOff>
      <xdr:row>37</xdr:row>
      <xdr:rowOff>108389</xdr:rowOff>
    </xdr:to>
    <xdr:sp macro="" textlink="">
      <xdr:nvSpPr>
        <xdr:cNvPr id="317" name="楕円 316"/>
        <xdr:cNvSpPr/>
      </xdr:nvSpPr>
      <xdr:spPr>
        <a:xfrm>
          <a:off x="6921500" y="63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124916</xdr:rowOff>
    </xdr:from>
    <xdr:ext cx="599010" cy="259045"/>
    <xdr:sp macro="" textlink="">
      <xdr:nvSpPr>
        <xdr:cNvPr id="318" name="テキスト ボックス 317"/>
        <xdr:cNvSpPr txBox="1"/>
      </xdr:nvSpPr>
      <xdr:spPr>
        <a:xfrm>
          <a:off x="6672795" y="612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29294</xdr:rowOff>
    </xdr:from>
    <xdr:to>
      <xdr:col>55</xdr:col>
      <xdr:colOff>0</xdr:colOff>
      <xdr:row>58</xdr:row>
      <xdr:rowOff>87419</xdr:rowOff>
    </xdr:to>
    <xdr:cxnSp macro="">
      <xdr:nvCxnSpPr>
        <xdr:cNvPr id="349" name="直線コネクタ 348"/>
        <xdr:cNvCxnSpPr/>
      </xdr:nvCxnSpPr>
      <xdr:spPr>
        <a:xfrm flipV="1">
          <a:off x="9639300" y="9973394"/>
          <a:ext cx="838200" cy="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11952</xdr:rowOff>
    </xdr:from>
    <xdr:ext cx="599010" cy="259045"/>
    <xdr:sp macro="" textlink="">
      <xdr:nvSpPr>
        <xdr:cNvPr id="350" name="普通建設事業費平均値テキスト"/>
        <xdr:cNvSpPr txBox="1"/>
      </xdr:nvSpPr>
      <xdr:spPr>
        <a:xfrm>
          <a:off x="10528300" y="995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87419</xdr:rowOff>
    </xdr:from>
    <xdr:to>
      <xdr:col>50</xdr:col>
      <xdr:colOff>114300</xdr:colOff>
      <xdr:row>58</xdr:row>
      <xdr:rowOff>108780</xdr:rowOff>
    </xdr:to>
    <xdr:cxnSp macro="">
      <xdr:nvCxnSpPr>
        <xdr:cNvPr id="352" name="直線コネクタ 351"/>
        <xdr:cNvCxnSpPr/>
      </xdr:nvCxnSpPr>
      <xdr:spPr>
        <a:xfrm flipV="1">
          <a:off x="8750300" y="10031519"/>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136663</xdr:rowOff>
    </xdr:from>
    <xdr:ext cx="599010" cy="259045"/>
    <xdr:sp macro="" textlink="">
      <xdr:nvSpPr>
        <xdr:cNvPr id="354" name="テキスト ボックス 353"/>
        <xdr:cNvSpPr txBox="1"/>
      </xdr:nvSpPr>
      <xdr:spPr>
        <a:xfrm>
          <a:off x="9339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xdr:rowOff>
    </xdr:from>
    <xdr:to>
      <xdr:col>45</xdr:col>
      <xdr:colOff>177800</xdr:colOff>
      <xdr:row>58</xdr:row>
      <xdr:rowOff>108780</xdr:rowOff>
    </xdr:to>
    <xdr:cxnSp macro="">
      <xdr:nvCxnSpPr>
        <xdr:cNvPr id="355" name="直線コネクタ 354"/>
        <xdr:cNvCxnSpPr/>
      </xdr:nvCxnSpPr>
      <xdr:spPr>
        <a:xfrm>
          <a:off x="7861300" y="9944214"/>
          <a:ext cx="889000" cy="10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159190</xdr:rowOff>
    </xdr:from>
    <xdr:ext cx="534377" cy="259045"/>
    <xdr:sp macro="" textlink="">
      <xdr:nvSpPr>
        <xdr:cNvPr id="357" name="テキスト ボックス 356"/>
        <xdr:cNvSpPr txBox="1"/>
      </xdr:nvSpPr>
      <xdr:spPr>
        <a:xfrm>
          <a:off x="8483111" y="101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134331</xdr:rowOff>
    </xdr:from>
    <xdr:to>
      <xdr:col>41</xdr:col>
      <xdr:colOff>50800</xdr:colOff>
      <xdr:row>58</xdr:row>
      <xdr:rowOff>114</xdr:rowOff>
    </xdr:to>
    <xdr:cxnSp macro="">
      <xdr:nvCxnSpPr>
        <xdr:cNvPr id="358" name="直線コネクタ 357"/>
        <xdr:cNvCxnSpPr/>
      </xdr:nvCxnSpPr>
      <xdr:spPr>
        <a:xfrm>
          <a:off x="6972300" y="9906981"/>
          <a:ext cx="889000" cy="3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96373</xdr:rowOff>
    </xdr:from>
    <xdr:ext cx="599010" cy="259045"/>
    <xdr:sp macro="" textlink="">
      <xdr:nvSpPr>
        <xdr:cNvPr id="360" name="テキスト ボックス 359"/>
        <xdr:cNvSpPr txBox="1"/>
      </xdr:nvSpPr>
      <xdr:spPr>
        <a:xfrm>
          <a:off x="7561795" y="100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89245</xdr:rowOff>
    </xdr:from>
    <xdr:ext cx="599010" cy="259045"/>
    <xdr:sp macro="" textlink="">
      <xdr:nvSpPr>
        <xdr:cNvPr id="362" name="テキスト ボックス 361"/>
        <xdr:cNvSpPr txBox="1"/>
      </xdr:nvSpPr>
      <xdr:spPr>
        <a:xfrm>
          <a:off x="6672795" y="100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149944</xdr:rowOff>
    </xdr:from>
    <xdr:to>
      <xdr:col>55</xdr:col>
      <xdr:colOff>50800</xdr:colOff>
      <xdr:row>58</xdr:row>
      <xdr:rowOff>80094</xdr:rowOff>
    </xdr:to>
    <xdr:sp macro="" textlink="">
      <xdr:nvSpPr>
        <xdr:cNvPr id="368" name="楕円 367"/>
        <xdr:cNvSpPr/>
      </xdr:nvSpPr>
      <xdr:spPr>
        <a:xfrm>
          <a:off x="10426700" y="99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1371</xdr:rowOff>
    </xdr:from>
    <xdr:ext cx="599010" cy="259045"/>
    <xdr:sp macro="" textlink="">
      <xdr:nvSpPr>
        <xdr:cNvPr id="369" name="普通建設事業費該当値テキスト"/>
        <xdr:cNvSpPr txBox="1"/>
      </xdr:nvSpPr>
      <xdr:spPr>
        <a:xfrm>
          <a:off x="10528300" y="977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36619</xdr:rowOff>
    </xdr:from>
    <xdr:to>
      <xdr:col>50</xdr:col>
      <xdr:colOff>165100</xdr:colOff>
      <xdr:row>58</xdr:row>
      <xdr:rowOff>138219</xdr:rowOff>
    </xdr:to>
    <xdr:sp macro="" textlink="">
      <xdr:nvSpPr>
        <xdr:cNvPr id="370" name="楕円 369"/>
        <xdr:cNvSpPr/>
      </xdr:nvSpPr>
      <xdr:spPr>
        <a:xfrm>
          <a:off x="9588500" y="998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154746</xdr:rowOff>
    </xdr:from>
    <xdr:ext cx="599010" cy="259045"/>
    <xdr:sp macro="" textlink="">
      <xdr:nvSpPr>
        <xdr:cNvPr id="371" name="テキスト ボックス 370"/>
        <xdr:cNvSpPr txBox="1"/>
      </xdr:nvSpPr>
      <xdr:spPr>
        <a:xfrm>
          <a:off x="9339795" y="975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57980</xdr:rowOff>
    </xdr:from>
    <xdr:to>
      <xdr:col>46</xdr:col>
      <xdr:colOff>38100</xdr:colOff>
      <xdr:row>58</xdr:row>
      <xdr:rowOff>159580</xdr:rowOff>
    </xdr:to>
    <xdr:sp macro="" textlink="">
      <xdr:nvSpPr>
        <xdr:cNvPr id="372" name="楕円 371"/>
        <xdr:cNvSpPr/>
      </xdr:nvSpPr>
      <xdr:spPr>
        <a:xfrm>
          <a:off x="8699500" y="100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4657</xdr:rowOff>
    </xdr:from>
    <xdr:ext cx="534377" cy="259045"/>
    <xdr:sp macro="" textlink="">
      <xdr:nvSpPr>
        <xdr:cNvPr id="373" name="テキスト ボックス 372"/>
        <xdr:cNvSpPr txBox="1"/>
      </xdr:nvSpPr>
      <xdr:spPr>
        <a:xfrm>
          <a:off x="8483111" y="977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120764</xdr:rowOff>
    </xdr:from>
    <xdr:to>
      <xdr:col>41</xdr:col>
      <xdr:colOff>101600</xdr:colOff>
      <xdr:row>58</xdr:row>
      <xdr:rowOff>50914</xdr:rowOff>
    </xdr:to>
    <xdr:sp macro="" textlink="">
      <xdr:nvSpPr>
        <xdr:cNvPr id="374" name="楕円 373"/>
        <xdr:cNvSpPr/>
      </xdr:nvSpPr>
      <xdr:spPr>
        <a:xfrm>
          <a:off x="7810500" y="98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67441</xdr:rowOff>
    </xdr:from>
    <xdr:ext cx="599010" cy="259045"/>
    <xdr:sp macro="" textlink="">
      <xdr:nvSpPr>
        <xdr:cNvPr id="375" name="テキスト ボックス 374"/>
        <xdr:cNvSpPr txBox="1"/>
      </xdr:nvSpPr>
      <xdr:spPr>
        <a:xfrm>
          <a:off x="7561795" y="966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83531</xdr:rowOff>
    </xdr:from>
    <xdr:to>
      <xdr:col>36</xdr:col>
      <xdr:colOff>165100</xdr:colOff>
      <xdr:row>58</xdr:row>
      <xdr:rowOff>13681</xdr:rowOff>
    </xdr:to>
    <xdr:sp macro="" textlink="">
      <xdr:nvSpPr>
        <xdr:cNvPr id="376" name="楕円 375"/>
        <xdr:cNvSpPr/>
      </xdr:nvSpPr>
      <xdr:spPr>
        <a:xfrm>
          <a:off x="6921500" y="98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30208</xdr:rowOff>
    </xdr:from>
    <xdr:ext cx="599010" cy="259045"/>
    <xdr:sp macro="" textlink="">
      <xdr:nvSpPr>
        <xdr:cNvPr id="377" name="テキスト ボックス 376"/>
        <xdr:cNvSpPr txBox="1"/>
      </xdr:nvSpPr>
      <xdr:spPr>
        <a:xfrm>
          <a:off x="6672795" y="963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7158</xdr:rowOff>
    </xdr:from>
    <xdr:to>
      <xdr:col>55</xdr:col>
      <xdr:colOff>0</xdr:colOff>
      <xdr:row>78</xdr:row>
      <xdr:rowOff>94193</xdr:rowOff>
    </xdr:to>
    <xdr:cxnSp macro="">
      <xdr:nvCxnSpPr>
        <xdr:cNvPr id="404" name="直線コネクタ 403"/>
        <xdr:cNvCxnSpPr/>
      </xdr:nvCxnSpPr>
      <xdr:spPr>
        <a:xfrm flipV="1">
          <a:off x="9639300" y="13380258"/>
          <a:ext cx="838200" cy="8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15557</xdr:rowOff>
    </xdr:from>
    <xdr:to>
      <xdr:col>50</xdr:col>
      <xdr:colOff>114300</xdr:colOff>
      <xdr:row>78</xdr:row>
      <xdr:rowOff>94193</xdr:rowOff>
    </xdr:to>
    <xdr:cxnSp macro="">
      <xdr:nvCxnSpPr>
        <xdr:cNvPr id="407" name="直線コネクタ 406"/>
        <xdr:cNvCxnSpPr/>
      </xdr:nvCxnSpPr>
      <xdr:spPr>
        <a:xfrm>
          <a:off x="8750300" y="13388657"/>
          <a:ext cx="889000" cy="7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91196</xdr:rowOff>
    </xdr:from>
    <xdr:to>
      <xdr:col>45</xdr:col>
      <xdr:colOff>177800</xdr:colOff>
      <xdr:row>78</xdr:row>
      <xdr:rowOff>15557</xdr:rowOff>
    </xdr:to>
    <xdr:cxnSp macro="">
      <xdr:nvCxnSpPr>
        <xdr:cNvPr id="410" name="直線コネクタ 409"/>
        <xdr:cNvCxnSpPr/>
      </xdr:nvCxnSpPr>
      <xdr:spPr>
        <a:xfrm>
          <a:off x="7861300" y="13292846"/>
          <a:ext cx="889000" cy="9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35771</xdr:rowOff>
    </xdr:from>
    <xdr:ext cx="534377" cy="259045"/>
    <xdr:sp macro="" textlink="">
      <xdr:nvSpPr>
        <xdr:cNvPr id="414" name="テキスト ボックス 413"/>
        <xdr:cNvSpPr txBox="1"/>
      </xdr:nvSpPr>
      <xdr:spPr>
        <a:xfrm>
          <a:off x="7594111" y="134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127808</xdr:rowOff>
    </xdr:from>
    <xdr:to>
      <xdr:col>55</xdr:col>
      <xdr:colOff>50800</xdr:colOff>
      <xdr:row>78</xdr:row>
      <xdr:rowOff>57958</xdr:rowOff>
    </xdr:to>
    <xdr:sp macro="" textlink="">
      <xdr:nvSpPr>
        <xdr:cNvPr id="420" name="楕円 419"/>
        <xdr:cNvSpPr/>
      </xdr:nvSpPr>
      <xdr:spPr>
        <a:xfrm>
          <a:off x="10426700" y="133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150685</xdr:rowOff>
    </xdr:from>
    <xdr:ext cx="534377" cy="259045"/>
    <xdr:sp macro="" textlink="">
      <xdr:nvSpPr>
        <xdr:cNvPr id="421" name="普通建設事業費 （ うち新規整備　）該当値テキスト"/>
        <xdr:cNvSpPr txBox="1"/>
      </xdr:nvSpPr>
      <xdr:spPr>
        <a:xfrm>
          <a:off x="10528300" y="131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43393</xdr:rowOff>
    </xdr:from>
    <xdr:to>
      <xdr:col>50</xdr:col>
      <xdr:colOff>165100</xdr:colOff>
      <xdr:row>78</xdr:row>
      <xdr:rowOff>144993</xdr:rowOff>
    </xdr:to>
    <xdr:sp macro="" textlink="">
      <xdr:nvSpPr>
        <xdr:cNvPr id="422" name="楕円 421"/>
        <xdr:cNvSpPr/>
      </xdr:nvSpPr>
      <xdr:spPr>
        <a:xfrm>
          <a:off x="9588500" y="1341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136120</xdr:rowOff>
    </xdr:from>
    <xdr:ext cx="534377" cy="259045"/>
    <xdr:sp macro="" textlink="">
      <xdr:nvSpPr>
        <xdr:cNvPr id="423" name="テキスト ボックス 422"/>
        <xdr:cNvSpPr txBox="1"/>
      </xdr:nvSpPr>
      <xdr:spPr>
        <a:xfrm>
          <a:off x="9372111" y="1350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136207</xdr:rowOff>
    </xdr:from>
    <xdr:to>
      <xdr:col>46</xdr:col>
      <xdr:colOff>38100</xdr:colOff>
      <xdr:row>78</xdr:row>
      <xdr:rowOff>66357</xdr:rowOff>
    </xdr:to>
    <xdr:sp macro="" textlink="">
      <xdr:nvSpPr>
        <xdr:cNvPr id="424" name="楕円 423"/>
        <xdr:cNvSpPr/>
      </xdr:nvSpPr>
      <xdr:spPr>
        <a:xfrm>
          <a:off x="8699500" y="133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82884</xdr:rowOff>
    </xdr:from>
    <xdr:ext cx="534377" cy="259045"/>
    <xdr:sp macro="" textlink="">
      <xdr:nvSpPr>
        <xdr:cNvPr id="425" name="テキスト ボックス 424"/>
        <xdr:cNvSpPr txBox="1"/>
      </xdr:nvSpPr>
      <xdr:spPr>
        <a:xfrm>
          <a:off x="8483111" y="131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40396</xdr:rowOff>
    </xdr:from>
    <xdr:to>
      <xdr:col>41</xdr:col>
      <xdr:colOff>101600</xdr:colOff>
      <xdr:row>77</xdr:row>
      <xdr:rowOff>141996</xdr:rowOff>
    </xdr:to>
    <xdr:sp macro="" textlink="">
      <xdr:nvSpPr>
        <xdr:cNvPr id="426" name="楕円 425"/>
        <xdr:cNvSpPr/>
      </xdr:nvSpPr>
      <xdr:spPr>
        <a:xfrm>
          <a:off x="7810500" y="132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158523</xdr:rowOff>
    </xdr:from>
    <xdr:ext cx="534377" cy="259045"/>
    <xdr:sp macro="" textlink="">
      <xdr:nvSpPr>
        <xdr:cNvPr id="427" name="テキスト ボックス 426"/>
        <xdr:cNvSpPr txBox="1"/>
      </xdr:nvSpPr>
      <xdr:spPr>
        <a:xfrm>
          <a:off x="7594111" y="130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102180</xdr:rowOff>
    </xdr:from>
    <xdr:to>
      <xdr:col>55</xdr:col>
      <xdr:colOff>0</xdr:colOff>
      <xdr:row>95</xdr:row>
      <xdr:rowOff>158269</xdr:rowOff>
    </xdr:to>
    <xdr:cxnSp macro="">
      <xdr:nvCxnSpPr>
        <xdr:cNvPr id="456" name="直線コネクタ 455"/>
        <xdr:cNvCxnSpPr/>
      </xdr:nvCxnSpPr>
      <xdr:spPr>
        <a:xfrm flipV="1">
          <a:off x="9639300" y="16389930"/>
          <a:ext cx="8382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158269</xdr:rowOff>
    </xdr:from>
    <xdr:to>
      <xdr:col>50</xdr:col>
      <xdr:colOff>114300</xdr:colOff>
      <xdr:row>97</xdr:row>
      <xdr:rowOff>146893</xdr:rowOff>
    </xdr:to>
    <xdr:cxnSp macro="">
      <xdr:nvCxnSpPr>
        <xdr:cNvPr id="459" name="直線コネクタ 458"/>
        <xdr:cNvCxnSpPr/>
      </xdr:nvCxnSpPr>
      <xdr:spPr>
        <a:xfrm flipV="1">
          <a:off x="8750300" y="16446019"/>
          <a:ext cx="889000" cy="3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17462</xdr:rowOff>
    </xdr:from>
    <xdr:ext cx="534377" cy="259045"/>
    <xdr:sp macro="" textlink="">
      <xdr:nvSpPr>
        <xdr:cNvPr id="461" name="テキスト ボックス 460"/>
        <xdr:cNvSpPr txBox="1"/>
      </xdr:nvSpPr>
      <xdr:spPr>
        <a:xfrm>
          <a:off x="9372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33874</xdr:rowOff>
    </xdr:from>
    <xdr:to>
      <xdr:col>45</xdr:col>
      <xdr:colOff>177800</xdr:colOff>
      <xdr:row>97</xdr:row>
      <xdr:rowOff>146893</xdr:rowOff>
    </xdr:to>
    <xdr:cxnSp macro="">
      <xdr:nvCxnSpPr>
        <xdr:cNvPr id="462" name="直線コネクタ 461"/>
        <xdr:cNvCxnSpPr/>
      </xdr:nvCxnSpPr>
      <xdr:spPr>
        <a:xfrm>
          <a:off x="7861300" y="16664524"/>
          <a:ext cx="889000" cy="11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51380</xdr:rowOff>
    </xdr:from>
    <xdr:to>
      <xdr:col>55</xdr:col>
      <xdr:colOff>50800</xdr:colOff>
      <xdr:row>95</xdr:row>
      <xdr:rowOff>152980</xdr:rowOff>
    </xdr:to>
    <xdr:sp macro="" textlink="">
      <xdr:nvSpPr>
        <xdr:cNvPr id="472" name="楕円 471"/>
        <xdr:cNvSpPr/>
      </xdr:nvSpPr>
      <xdr:spPr>
        <a:xfrm>
          <a:off x="10426700" y="163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74257</xdr:rowOff>
    </xdr:from>
    <xdr:ext cx="534377" cy="259045"/>
    <xdr:sp macro="" textlink="">
      <xdr:nvSpPr>
        <xdr:cNvPr id="473" name="普通建設事業費 （ うち更新整備　）該当値テキスト"/>
        <xdr:cNvSpPr txBox="1"/>
      </xdr:nvSpPr>
      <xdr:spPr>
        <a:xfrm>
          <a:off x="10528300" y="161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107469</xdr:rowOff>
    </xdr:from>
    <xdr:to>
      <xdr:col>50</xdr:col>
      <xdr:colOff>165100</xdr:colOff>
      <xdr:row>96</xdr:row>
      <xdr:rowOff>37619</xdr:rowOff>
    </xdr:to>
    <xdr:sp macro="" textlink="">
      <xdr:nvSpPr>
        <xdr:cNvPr id="474" name="楕円 473"/>
        <xdr:cNvSpPr/>
      </xdr:nvSpPr>
      <xdr:spPr>
        <a:xfrm>
          <a:off x="9588500" y="163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54146</xdr:rowOff>
    </xdr:from>
    <xdr:ext cx="534377" cy="259045"/>
    <xdr:sp macro="" textlink="">
      <xdr:nvSpPr>
        <xdr:cNvPr id="475" name="テキスト ボックス 474"/>
        <xdr:cNvSpPr txBox="1"/>
      </xdr:nvSpPr>
      <xdr:spPr>
        <a:xfrm>
          <a:off x="9372111" y="1617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96093</xdr:rowOff>
    </xdr:from>
    <xdr:to>
      <xdr:col>46</xdr:col>
      <xdr:colOff>38100</xdr:colOff>
      <xdr:row>98</xdr:row>
      <xdr:rowOff>26243</xdr:rowOff>
    </xdr:to>
    <xdr:sp macro="" textlink="">
      <xdr:nvSpPr>
        <xdr:cNvPr id="476" name="楕円 475"/>
        <xdr:cNvSpPr/>
      </xdr:nvSpPr>
      <xdr:spPr>
        <a:xfrm>
          <a:off x="8699500" y="167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17370</xdr:rowOff>
    </xdr:from>
    <xdr:ext cx="534377" cy="259045"/>
    <xdr:sp macro="" textlink="">
      <xdr:nvSpPr>
        <xdr:cNvPr id="477" name="テキスト ボックス 476"/>
        <xdr:cNvSpPr txBox="1"/>
      </xdr:nvSpPr>
      <xdr:spPr>
        <a:xfrm>
          <a:off x="8483111" y="168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154524</xdr:rowOff>
    </xdr:from>
    <xdr:to>
      <xdr:col>41</xdr:col>
      <xdr:colOff>101600</xdr:colOff>
      <xdr:row>97</xdr:row>
      <xdr:rowOff>84674</xdr:rowOff>
    </xdr:to>
    <xdr:sp macro="" textlink="">
      <xdr:nvSpPr>
        <xdr:cNvPr id="478" name="楕円 477"/>
        <xdr:cNvSpPr/>
      </xdr:nvSpPr>
      <xdr:spPr>
        <a:xfrm>
          <a:off x="7810500" y="166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75801</xdr:rowOff>
    </xdr:from>
    <xdr:ext cx="534377" cy="259045"/>
    <xdr:sp macro="" textlink="">
      <xdr:nvSpPr>
        <xdr:cNvPr id="479" name="テキスト ボックス 478"/>
        <xdr:cNvSpPr txBox="1"/>
      </xdr:nvSpPr>
      <xdr:spPr>
        <a:xfrm>
          <a:off x="7594111" y="1670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160679</xdr:rowOff>
    </xdr:from>
    <xdr:to>
      <xdr:col>85</xdr:col>
      <xdr:colOff>127000</xdr:colOff>
      <xdr:row>38</xdr:row>
      <xdr:rowOff>92511</xdr:rowOff>
    </xdr:to>
    <xdr:cxnSp macro="">
      <xdr:nvCxnSpPr>
        <xdr:cNvPr id="510" name="直線コネクタ 509"/>
        <xdr:cNvCxnSpPr/>
      </xdr:nvCxnSpPr>
      <xdr:spPr>
        <a:xfrm flipV="1">
          <a:off x="15481300" y="6504329"/>
          <a:ext cx="838200" cy="10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147651</xdr:rowOff>
    </xdr:from>
    <xdr:ext cx="534377" cy="259045"/>
    <xdr:sp macro="" textlink="">
      <xdr:nvSpPr>
        <xdr:cNvPr id="511" name="災害復旧事業費平均値テキスト"/>
        <xdr:cNvSpPr txBox="1"/>
      </xdr:nvSpPr>
      <xdr:spPr>
        <a:xfrm>
          <a:off x="16370300" y="6662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92511</xdr:rowOff>
    </xdr:from>
    <xdr:to>
      <xdr:col>81</xdr:col>
      <xdr:colOff>50800</xdr:colOff>
      <xdr:row>39</xdr:row>
      <xdr:rowOff>96517</xdr:rowOff>
    </xdr:to>
    <xdr:cxnSp macro="">
      <xdr:nvCxnSpPr>
        <xdr:cNvPr id="513" name="直線コネクタ 512"/>
        <xdr:cNvCxnSpPr/>
      </xdr:nvCxnSpPr>
      <xdr:spPr>
        <a:xfrm flipV="1">
          <a:off x="14592300" y="6607611"/>
          <a:ext cx="889000" cy="17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108828</xdr:rowOff>
    </xdr:from>
    <xdr:ext cx="469744" cy="259045"/>
    <xdr:sp macro="" textlink="">
      <xdr:nvSpPr>
        <xdr:cNvPr id="515" name="テキスト ボックス 514"/>
        <xdr:cNvSpPr txBox="1"/>
      </xdr:nvSpPr>
      <xdr:spPr>
        <a:xfrm>
          <a:off x="15246428" y="679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83229</xdr:rowOff>
    </xdr:from>
    <xdr:to>
      <xdr:col>76</xdr:col>
      <xdr:colOff>114300</xdr:colOff>
      <xdr:row>39</xdr:row>
      <xdr:rowOff>96517</xdr:rowOff>
    </xdr:to>
    <xdr:cxnSp macro="">
      <xdr:nvCxnSpPr>
        <xdr:cNvPr id="516" name="直線コネクタ 515"/>
        <xdr:cNvCxnSpPr/>
      </xdr:nvCxnSpPr>
      <xdr:spPr>
        <a:xfrm>
          <a:off x="13703300" y="6769779"/>
          <a:ext cx="8890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83229</xdr:rowOff>
    </xdr:from>
    <xdr:to>
      <xdr:col>71</xdr:col>
      <xdr:colOff>177800</xdr:colOff>
      <xdr:row>39</xdr:row>
      <xdr:rowOff>84369</xdr:rowOff>
    </xdr:to>
    <xdr:cxnSp macro="">
      <xdr:nvCxnSpPr>
        <xdr:cNvPr id="519" name="直線コネクタ 518"/>
        <xdr:cNvCxnSpPr/>
      </xdr:nvCxnSpPr>
      <xdr:spPr>
        <a:xfrm flipV="1">
          <a:off x="12814300" y="6769779"/>
          <a:ext cx="8890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109879</xdr:rowOff>
    </xdr:from>
    <xdr:to>
      <xdr:col>85</xdr:col>
      <xdr:colOff>177800</xdr:colOff>
      <xdr:row>38</xdr:row>
      <xdr:rowOff>40029</xdr:rowOff>
    </xdr:to>
    <xdr:sp macro="" textlink="">
      <xdr:nvSpPr>
        <xdr:cNvPr id="529" name="楕円 528"/>
        <xdr:cNvSpPr/>
      </xdr:nvSpPr>
      <xdr:spPr>
        <a:xfrm>
          <a:off x="16268700" y="64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132756</xdr:rowOff>
    </xdr:from>
    <xdr:ext cx="534377" cy="259045"/>
    <xdr:sp macro="" textlink="">
      <xdr:nvSpPr>
        <xdr:cNvPr id="530" name="災害復旧事業費該当値テキスト"/>
        <xdr:cNvSpPr txBox="1"/>
      </xdr:nvSpPr>
      <xdr:spPr>
        <a:xfrm>
          <a:off x="16370300" y="63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41711</xdr:rowOff>
    </xdr:from>
    <xdr:to>
      <xdr:col>81</xdr:col>
      <xdr:colOff>101600</xdr:colOff>
      <xdr:row>38</xdr:row>
      <xdr:rowOff>143311</xdr:rowOff>
    </xdr:to>
    <xdr:sp macro="" textlink="">
      <xdr:nvSpPr>
        <xdr:cNvPr id="531" name="楕円 530"/>
        <xdr:cNvSpPr/>
      </xdr:nvSpPr>
      <xdr:spPr>
        <a:xfrm>
          <a:off x="15430500" y="65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159837</xdr:rowOff>
    </xdr:from>
    <xdr:ext cx="534377" cy="259045"/>
    <xdr:sp macro="" textlink="">
      <xdr:nvSpPr>
        <xdr:cNvPr id="532" name="テキスト ボックス 531"/>
        <xdr:cNvSpPr txBox="1"/>
      </xdr:nvSpPr>
      <xdr:spPr>
        <a:xfrm>
          <a:off x="15214111" y="633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45717</xdr:rowOff>
    </xdr:from>
    <xdr:to>
      <xdr:col>76</xdr:col>
      <xdr:colOff>165100</xdr:colOff>
      <xdr:row>39</xdr:row>
      <xdr:rowOff>147317</xdr:rowOff>
    </xdr:to>
    <xdr:sp macro="" textlink="">
      <xdr:nvSpPr>
        <xdr:cNvPr id="533" name="楕円 532"/>
        <xdr:cNvSpPr/>
      </xdr:nvSpPr>
      <xdr:spPr>
        <a:xfrm>
          <a:off x="14541500" y="67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138444</xdr:rowOff>
    </xdr:from>
    <xdr:ext cx="378565" cy="259045"/>
    <xdr:sp macro="" textlink="">
      <xdr:nvSpPr>
        <xdr:cNvPr id="534" name="テキスト ボックス 533"/>
        <xdr:cNvSpPr txBox="1"/>
      </xdr:nvSpPr>
      <xdr:spPr>
        <a:xfrm>
          <a:off x="14403017" y="6824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32429</xdr:rowOff>
    </xdr:from>
    <xdr:to>
      <xdr:col>72</xdr:col>
      <xdr:colOff>38100</xdr:colOff>
      <xdr:row>39</xdr:row>
      <xdr:rowOff>134029</xdr:rowOff>
    </xdr:to>
    <xdr:sp macro="" textlink="">
      <xdr:nvSpPr>
        <xdr:cNvPr id="535" name="楕円 534"/>
        <xdr:cNvSpPr/>
      </xdr:nvSpPr>
      <xdr:spPr>
        <a:xfrm>
          <a:off x="13652500" y="67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125156</xdr:rowOff>
    </xdr:from>
    <xdr:ext cx="469744" cy="259045"/>
    <xdr:sp macro="" textlink="">
      <xdr:nvSpPr>
        <xdr:cNvPr id="536" name="テキスト ボックス 535"/>
        <xdr:cNvSpPr txBox="1"/>
      </xdr:nvSpPr>
      <xdr:spPr>
        <a:xfrm>
          <a:off x="13468428" y="681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33569</xdr:rowOff>
    </xdr:from>
    <xdr:to>
      <xdr:col>67</xdr:col>
      <xdr:colOff>101600</xdr:colOff>
      <xdr:row>39</xdr:row>
      <xdr:rowOff>135169</xdr:rowOff>
    </xdr:to>
    <xdr:sp macro="" textlink="">
      <xdr:nvSpPr>
        <xdr:cNvPr id="537" name="楕円 536"/>
        <xdr:cNvSpPr/>
      </xdr:nvSpPr>
      <xdr:spPr>
        <a:xfrm>
          <a:off x="12763500" y="672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126296</xdr:rowOff>
    </xdr:from>
    <xdr:ext cx="469744" cy="259045"/>
    <xdr:sp macro="" textlink="">
      <xdr:nvSpPr>
        <xdr:cNvPr id="538" name="テキスト ボックス 537"/>
        <xdr:cNvSpPr txBox="1"/>
      </xdr:nvSpPr>
      <xdr:spPr>
        <a:xfrm>
          <a:off x="12579428" y="681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88088</xdr:rowOff>
    </xdr:from>
    <xdr:to>
      <xdr:col>85</xdr:col>
      <xdr:colOff>127000</xdr:colOff>
      <xdr:row>74</xdr:row>
      <xdr:rowOff>115331</xdr:rowOff>
    </xdr:to>
    <xdr:cxnSp macro="">
      <xdr:nvCxnSpPr>
        <xdr:cNvPr id="612" name="直線コネクタ 611"/>
        <xdr:cNvCxnSpPr/>
      </xdr:nvCxnSpPr>
      <xdr:spPr>
        <a:xfrm flipV="1">
          <a:off x="15481300" y="12775388"/>
          <a:ext cx="838200" cy="2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91134</xdr:rowOff>
    </xdr:from>
    <xdr:to>
      <xdr:col>81</xdr:col>
      <xdr:colOff>50800</xdr:colOff>
      <xdr:row>74</xdr:row>
      <xdr:rowOff>115331</xdr:rowOff>
    </xdr:to>
    <xdr:cxnSp macro="">
      <xdr:nvCxnSpPr>
        <xdr:cNvPr id="615" name="直線コネクタ 614"/>
        <xdr:cNvCxnSpPr/>
      </xdr:nvCxnSpPr>
      <xdr:spPr>
        <a:xfrm>
          <a:off x="14592300" y="12778434"/>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32903</xdr:rowOff>
    </xdr:from>
    <xdr:to>
      <xdr:col>76</xdr:col>
      <xdr:colOff>114300</xdr:colOff>
      <xdr:row>74</xdr:row>
      <xdr:rowOff>91134</xdr:rowOff>
    </xdr:to>
    <xdr:cxnSp macro="">
      <xdr:nvCxnSpPr>
        <xdr:cNvPr id="618" name="直線コネクタ 617"/>
        <xdr:cNvCxnSpPr/>
      </xdr:nvCxnSpPr>
      <xdr:spPr>
        <a:xfrm>
          <a:off x="13703300" y="12720203"/>
          <a:ext cx="889000" cy="5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24749</xdr:rowOff>
    </xdr:from>
    <xdr:to>
      <xdr:col>71</xdr:col>
      <xdr:colOff>177800</xdr:colOff>
      <xdr:row>74</xdr:row>
      <xdr:rowOff>32903</xdr:rowOff>
    </xdr:to>
    <xdr:cxnSp macro="">
      <xdr:nvCxnSpPr>
        <xdr:cNvPr id="621" name="直線コネクタ 620"/>
        <xdr:cNvCxnSpPr/>
      </xdr:nvCxnSpPr>
      <xdr:spPr>
        <a:xfrm>
          <a:off x="12814300" y="12712049"/>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42375</xdr:rowOff>
    </xdr:from>
    <xdr:ext cx="534377" cy="259045"/>
    <xdr:sp macro="" textlink="">
      <xdr:nvSpPr>
        <xdr:cNvPr id="623" name="テキスト ボックス 622"/>
        <xdr:cNvSpPr txBox="1"/>
      </xdr:nvSpPr>
      <xdr:spPr>
        <a:xfrm>
          <a:off x="13436111" y="129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37288</xdr:rowOff>
    </xdr:from>
    <xdr:to>
      <xdr:col>85</xdr:col>
      <xdr:colOff>177800</xdr:colOff>
      <xdr:row>74</xdr:row>
      <xdr:rowOff>138888</xdr:rowOff>
    </xdr:to>
    <xdr:sp macro="" textlink="">
      <xdr:nvSpPr>
        <xdr:cNvPr id="631" name="楕円 630"/>
        <xdr:cNvSpPr/>
      </xdr:nvSpPr>
      <xdr:spPr>
        <a:xfrm>
          <a:off x="16268700" y="127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60165</xdr:rowOff>
    </xdr:from>
    <xdr:ext cx="599010" cy="259045"/>
    <xdr:sp macro="" textlink="">
      <xdr:nvSpPr>
        <xdr:cNvPr id="632" name="公債費該当値テキスト"/>
        <xdr:cNvSpPr txBox="1"/>
      </xdr:nvSpPr>
      <xdr:spPr>
        <a:xfrm>
          <a:off x="16370300" y="1257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64531</xdr:rowOff>
    </xdr:from>
    <xdr:to>
      <xdr:col>81</xdr:col>
      <xdr:colOff>101600</xdr:colOff>
      <xdr:row>74</xdr:row>
      <xdr:rowOff>166131</xdr:rowOff>
    </xdr:to>
    <xdr:sp macro="" textlink="">
      <xdr:nvSpPr>
        <xdr:cNvPr id="633" name="楕円 632"/>
        <xdr:cNvSpPr/>
      </xdr:nvSpPr>
      <xdr:spPr>
        <a:xfrm>
          <a:off x="15430500" y="127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11208</xdr:rowOff>
    </xdr:from>
    <xdr:ext cx="599010" cy="259045"/>
    <xdr:sp macro="" textlink="">
      <xdr:nvSpPr>
        <xdr:cNvPr id="634" name="テキスト ボックス 633"/>
        <xdr:cNvSpPr txBox="1"/>
      </xdr:nvSpPr>
      <xdr:spPr>
        <a:xfrm>
          <a:off x="15181795" y="1252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40334</xdr:rowOff>
    </xdr:from>
    <xdr:to>
      <xdr:col>76</xdr:col>
      <xdr:colOff>165100</xdr:colOff>
      <xdr:row>74</xdr:row>
      <xdr:rowOff>141934</xdr:rowOff>
    </xdr:to>
    <xdr:sp macro="" textlink="">
      <xdr:nvSpPr>
        <xdr:cNvPr id="635" name="楕円 634"/>
        <xdr:cNvSpPr/>
      </xdr:nvSpPr>
      <xdr:spPr>
        <a:xfrm>
          <a:off x="14541500" y="127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158461</xdr:rowOff>
    </xdr:from>
    <xdr:ext cx="599010" cy="259045"/>
    <xdr:sp macro="" textlink="">
      <xdr:nvSpPr>
        <xdr:cNvPr id="636" name="テキスト ボックス 635"/>
        <xdr:cNvSpPr txBox="1"/>
      </xdr:nvSpPr>
      <xdr:spPr>
        <a:xfrm>
          <a:off x="14292795" y="1250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153553</xdr:rowOff>
    </xdr:from>
    <xdr:to>
      <xdr:col>72</xdr:col>
      <xdr:colOff>38100</xdr:colOff>
      <xdr:row>74</xdr:row>
      <xdr:rowOff>83703</xdr:rowOff>
    </xdr:to>
    <xdr:sp macro="" textlink="">
      <xdr:nvSpPr>
        <xdr:cNvPr id="637" name="楕円 636"/>
        <xdr:cNvSpPr/>
      </xdr:nvSpPr>
      <xdr:spPr>
        <a:xfrm>
          <a:off x="13652500" y="126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100230</xdr:rowOff>
    </xdr:from>
    <xdr:ext cx="599010" cy="259045"/>
    <xdr:sp macro="" textlink="">
      <xdr:nvSpPr>
        <xdr:cNvPr id="638" name="テキスト ボックス 637"/>
        <xdr:cNvSpPr txBox="1"/>
      </xdr:nvSpPr>
      <xdr:spPr>
        <a:xfrm>
          <a:off x="13403795" y="1244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145399</xdr:rowOff>
    </xdr:from>
    <xdr:to>
      <xdr:col>67</xdr:col>
      <xdr:colOff>101600</xdr:colOff>
      <xdr:row>74</xdr:row>
      <xdr:rowOff>75549</xdr:rowOff>
    </xdr:to>
    <xdr:sp macro="" textlink="">
      <xdr:nvSpPr>
        <xdr:cNvPr id="639" name="楕円 638"/>
        <xdr:cNvSpPr/>
      </xdr:nvSpPr>
      <xdr:spPr>
        <a:xfrm>
          <a:off x="12763500" y="1266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92076</xdr:rowOff>
    </xdr:from>
    <xdr:ext cx="599010" cy="259045"/>
    <xdr:sp macro="" textlink="">
      <xdr:nvSpPr>
        <xdr:cNvPr id="640" name="テキスト ボックス 639"/>
        <xdr:cNvSpPr txBox="1"/>
      </xdr:nvSpPr>
      <xdr:spPr>
        <a:xfrm>
          <a:off x="12514795" y="1243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3508</xdr:rowOff>
    </xdr:from>
    <xdr:to>
      <xdr:col>85</xdr:col>
      <xdr:colOff>127000</xdr:colOff>
      <xdr:row>99</xdr:row>
      <xdr:rowOff>11979</xdr:rowOff>
    </xdr:to>
    <xdr:cxnSp macro="">
      <xdr:nvCxnSpPr>
        <xdr:cNvPr id="669" name="直線コネクタ 668"/>
        <xdr:cNvCxnSpPr/>
      </xdr:nvCxnSpPr>
      <xdr:spPr>
        <a:xfrm flipV="1">
          <a:off x="15481300" y="16977058"/>
          <a:ext cx="8382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11979</xdr:rowOff>
    </xdr:from>
    <xdr:to>
      <xdr:col>81</xdr:col>
      <xdr:colOff>50800</xdr:colOff>
      <xdr:row>99</xdr:row>
      <xdr:rowOff>27146</xdr:rowOff>
    </xdr:to>
    <xdr:cxnSp macro="">
      <xdr:nvCxnSpPr>
        <xdr:cNvPr id="672" name="直線コネクタ 671"/>
        <xdr:cNvCxnSpPr/>
      </xdr:nvCxnSpPr>
      <xdr:spPr>
        <a:xfrm flipV="1">
          <a:off x="14592300" y="16985529"/>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11959</xdr:rowOff>
    </xdr:from>
    <xdr:to>
      <xdr:col>76</xdr:col>
      <xdr:colOff>114300</xdr:colOff>
      <xdr:row>99</xdr:row>
      <xdr:rowOff>27146</xdr:rowOff>
    </xdr:to>
    <xdr:cxnSp macro="">
      <xdr:nvCxnSpPr>
        <xdr:cNvPr id="675" name="直線コネクタ 674"/>
        <xdr:cNvCxnSpPr/>
      </xdr:nvCxnSpPr>
      <xdr:spPr>
        <a:xfrm>
          <a:off x="13703300" y="16985509"/>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150991</xdr:rowOff>
    </xdr:from>
    <xdr:to>
      <xdr:col>71</xdr:col>
      <xdr:colOff>177800</xdr:colOff>
      <xdr:row>99</xdr:row>
      <xdr:rowOff>11959</xdr:rowOff>
    </xdr:to>
    <xdr:cxnSp macro="">
      <xdr:nvCxnSpPr>
        <xdr:cNvPr id="678" name="直線コネクタ 677"/>
        <xdr:cNvCxnSpPr/>
      </xdr:nvCxnSpPr>
      <xdr:spPr>
        <a:xfrm>
          <a:off x="12814300" y="16953091"/>
          <a:ext cx="889000" cy="3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23030</xdr:rowOff>
    </xdr:from>
    <xdr:ext cx="534377" cy="259045"/>
    <xdr:sp macro="" textlink="">
      <xdr:nvSpPr>
        <xdr:cNvPr id="682" name="テキスト ボックス 681"/>
        <xdr:cNvSpPr txBox="1"/>
      </xdr:nvSpPr>
      <xdr:spPr>
        <a:xfrm>
          <a:off x="12547111" y="169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124158</xdr:rowOff>
    </xdr:from>
    <xdr:to>
      <xdr:col>85</xdr:col>
      <xdr:colOff>177800</xdr:colOff>
      <xdr:row>99</xdr:row>
      <xdr:rowOff>54308</xdr:rowOff>
    </xdr:to>
    <xdr:sp macro="" textlink="">
      <xdr:nvSpPr>
        <xdr:cNvPr id="688" name="楕円 687"/>
        <xdr:cNvSpPr/>
      </xdr:nvSpPr>
      <xdr:spPr>
        <a:xfrm>
          <a:off x="16268700" y="169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132629</xdr:rowOff>
    </xdr:from>
    <xdr:to>
      <xdr:col>81</xdr:col>
      <xdr:colOff>101600</xdr:colOff>
      <xdr:row>99</xdr:row>
      <xdr:rowOff>62779</xdr:rowOff>
    </xdr:to>
    <xdr:sp macro="" textlink="">
      <xdr:nvSpPr>
        <xdr:cNvPr id="690" name="楕円 689"/>
        <xdr:cNvSpPr/>
      </xdr:nvSpPr>
      <xdr:spPr>
        <a:xfrm>
          <a:off x="15430500" y="169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53906</xdr:rowOff>
    </xdr:from>
    <xdr:ext cx="534377" cy="259045"/>
    <xdr:sp macro="" textlink="">
      <xdr:nvSpPr>
        <xdr:cNvPr id="691" name="テキスト ボックス 690"/>
        <xdr:cNvSpPr txBox="1"/>
      </xdr:nvSpPr>
      <xdr:spPr>
        <a:xfrm>
          <a:off x="15214111" y="170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147796</xdr:rowOff>
    </xdr:from>
    <xdr:to>
      <xdr:col>76</xdr:col>
      <xdr:colOff>165100</xdr:colOff>
      <xdr:row>99</xdr:row>
      <xdr:rowOff>77946</xdr:rowOff>
    </xdr:to>
    <xdr:sp macro="" textlink="">
      <xdr:nvSpPr>
        <xdr:cNvPr id="692" name="楕円 691"/>
        <xdr:cNvSpPr/>
      </xdr:nvSpPr>
      <xdr:spPr>
        <a:xfrm>
          <a:off x="14541500" y="1694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69073</xdr:rowOff>
    </xdr:from>
    <xdr:ext cx="469744" cy="259045"/>
    <xdr:sp macro="" textlink="">
      <xdr:nvSpPr>
        <xdr:cNvPr id="693" name="テキスト ボックス 692"/>
        <xdr:cNvSpPr txBox="1"/>
      </xdr:nvSpPr>
      <xdr:spPr>
        <a:xfrm>
          <a:off x="14357428" y="1704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132609</xdr:rowOff>
    </xdr:from>
    <xdr:to>
      <xdr:col>72</xdr:col>
      <xdr:colOff>38100</xdr:colOff>
      <xdr:row>99</xdr:row>
      <xdr:rowOff>62759</xdr:rowOff>
    </xdr:to>
    <xdr:sp macro="" textlink="">
      <xdr:nvSpPr>
        <xdr:cNvPr id="694" name="楕円 693"/>
        <xdr:cNvSpPr/>
      </xdr:nvSpPr>
      <xdr:spPr>
        <a:xfrm>
          <a:off x="13652500" y="169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53886</xdr:rowOff>
    </xdr:from>
    <xdr:ext cx="534377" cy="259045"/>
    <xdr:sp macro="" textlink="">
      <xdr:nvSpPr>
        <xdr:cNvPr id="695" name="テキスト ボックス 694"/>
        <xdr:cNvSpPr txBox="1"/>
      </xdr:nvSpPr>
      <xdr:spPr>
        <a:xfrm>
          <a:off x="13436111" y="170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100191</xdr:rowOff>
    </xdr:from>
    <xdr:to>
      <xdr:col>67</xdr:col>
      <xdr:colOff>101600</xdr:colOff>
      <xdr:row>99</xdr:row>
      <xdr:rowOff>30341</xdr:rowOff>
    </xdr:to>
    <xdr:sp macro="" textlink="">
      <xdr:nvSpPr>
        <xdr:cNvPr id="696" name="楕円 695"/>
        <xdr:cNvSpPr/>
      </xdr:nvSpPr>
      <xdr:spPr>
        <a:xfrm>
          <a:off x="12763500" y="169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46868</xdr:rowOff>
    </xdr:from>
    <xdr:ext cx="534377" cy="259045"/>
    <xdr:sp macro="" textlink="">
      <xdr:nvSpPr>
        <xdr:cNvPr id="697" name="テキスト ボックス 696"/>
        <xdr:cNvSpPr txBox="1"/>
      </xdr:nvSpPr>
      <xdr:spPr>
        <a:xfrm>
          <a:off x="12547111" y="166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37592</xdr:rowOff>
    </xdr:from>
    <xdr:to>
      <xdr:col>102</xdr:col>
      <xdr:colOff>114300</xdr:colOff>
      <xdr:row>39</xdr:row>
      <xdr:rowOff>44450</xdr:rowOff>
    </xdr:to>
    <xdr:cxnSp macro="">
      <xdr:nvCxnSpPr>
        <xdr:cNvPr id="735" name="直線コネクタ 734"/>
        <xdr:cNvCxnSpPr/>
      </xdr:nvCxnSpPr>
      <xdr:spPr>
        <a:xfrm>
          <a:off x="18656300" y="6209792"/>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139907</xdr:rowOff>
    </xdr:from>
    <xdr:ext cx="469744" cy="259045"/>
    <xdr:sp macro="" textlink="">
      <xdr:nvSpPr>
        <xdr:cNvPr id="739" name="テキスト ボックス 738"/>
        <xdr:cNvSpPr txBox="1"/>
      </xdr:nvSpPr>
      <xdr:spPr>
        <a:xfrm>
          <a:off x="18421428" y="63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158242</xdr:rowOff>
    </xdr:from>
    <xdr:to>
      <xdr:col>98</xdr:col>
      <xdr:colOff>38100</xdr:colOff>
      <xdr:row>36</xdr:row>
      <xdr:rowOff>88392</xdr:rowOff>
    </xdr:to>
    <xdr:sp macro="" textlink="">
      <xdr:nvSpPr>
        <xdr:cNvPr id="753" name="楕円 752"/>
        <xdr:cNvSpPr/>
      </xdr:nvSpPr>
      <xdr:spPr>
        <a:xfrm>
          <a:off x="186055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104919</xdr:rowOff>
    </xdr:from>
    <xdr:ext cx="469744" cy="259045"/>
    <xdr:sp macro="" textlink="">
      <xdr:nvSpPr>
        <xdr:cNvPr id="754" name="テキスト ボックス 753"/>
        <xdr:cNvSpPr txBox="1"/>
      </xdr:nvSpPr>
      <xdr:spPr>
        <a:xfrm>
          <a:off x="18421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143358</xdr:rowOff>
    </xdr:from>
    <xdr:to>
      <xdr:col>116</xdr:col>
      <xdr:colOff>63500</xdr:colOff>
      <xdr:row>57</xdr:row>
      <xdr:rowOff>145735</xdr:rowOff>
    </xdr:to>
    <xdr:cxnSp macro="">
      <xdr:nvCxnSpPr>
        <xdr:cNvPr id="781" name="直線コネクタ 780"/>
        <xdr:cNvCxnSpPr/>
      </xdr:nvCxnSpPr>
      <xdr:spPr>
        <a:xfrm flipV="1">
          <a:off x="21323300" y="9916008"/>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129049</xdr:rowOff>
    </xdr:from>
    <xdr:ext cx="469744" cy="259045"/>
    <xdr:sp macro="" textlink="">
      <xdr:nvSpPr>
        <xdr:cNvPr id="782" name="貸付金平均値テキスト"/>
        <xdr:cNvSpPr txBox="1"/>
      </xdr:nvSpPr>
      <xdr:spPr>
        <a:xfrm>
          <a:off x="22212300" y="990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145735</xdr:rowOff>
    </xdr:from>
    <xdr:to>
      <xdr:col>111</xdr:col>
      <xdr:colOff>177800</xdr:colOff>
      <xdr:row>57</xdr:row>
      <xdr:rowOff>147335</xdr:rowOff>
    </xdr:to>
    <xdr:cxnSp macro="">
      <xdr:nvCxnSpPr>
        <xdr:cNvPr id="784" name="直線コネクタ 783"/>
        <xdr:cNvCxnSpPr/>
      </xdr:nvCxnSpPr>
      <xdr:spPr>
        <a:xfrm flipV="1">
          <a:off x="20434300" y="991838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63715</xdr:rowOff>
    </xdr:from>
    <xdr:ext cx="469744" cy="259045"/>
    <xdr:sp macro="" textlink="">
      <xdr:nvSpPr>
        <xdr:cNvPr id="786" name="テキスト ボックス 785"/>
        <xdr:cNvSpPr txBox="1"/>
      </xdr:nvSpPr>
      <xdr:spPr>
        <a:xfrm>
          <a:off x="21088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147335</xdr:rowOff>
    </xdr:from>
    <xdr:to>
      <xdr:col>107</xdr:col>
      <xdr:colOff>50800</xdr:colOff>
      <xdr:row>57</xdr:row>
      <xdr:rowOff>153599</xdr:rowOff>
    </xdr:to>
    <xdr:cxnSp macro="">
      <xdr:nvCxnSpPr>
        <xdr:cNvPr id="787" name="直線コネクタ 786"/>
        <xdr:cNvCxnSpPr/>
      </xdr:nvCxnSpPr>
      <xdr:spPr>
        <a:xfrm flipV="1">
          <a:off x="19545300" y="9919985"/>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60698</xdr:rowOff>
    </xdr:from>
    <xdr:ext cx="469744" cy="259045"/>
    <xdr:sp macro="" textlink="">
      <xdr:nvSpPr>
        <xdr:cNvPr id="789" name="テキスト ボックス 788"/>
        <xdr:cNvSpPr txBox="1"/>
      </xdr:nvSpPr>
      <xdr:spPr>
        <a:xfrm>
          <a:off x="20199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153599</xdr:rowOff>
    </xdr:from>
    <xdr:to>
      <xdr:col>102</xdr:col>
      <xdr:colOff>114300</xdr:colOff>
      <xdr:row>57</xdr:row>
      <xdr:rowOff>153645</xdr:rowOff>
    </xdr:to>
    <xdr:cxnSp macro="">
      <xdr:nvCxnSpPr>
        <xdr:cNvPr id="790" name="直線コネクタ 789"/>
        <xdr:cNvCxnSpPr/>
      </xdr:nvCxnSpPr>
      <xdr:spPr>
        <a:xfrm flipV="1">
          <a:off x="18656300" y="992624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65155</xdr:rowOff>
    </xdr:from>
    <xdr:ext cx="469744" cy="259045"/>
    <xdr:sp macro="" textlink="">
      <xdr:nvSpPr>
        <xdr:cNvPr id="792" name="テキスト ボックス 791"/>
        <xdr:cNvSpPr txBox="1"/>
      </xdr:nvSpPr>
      <xdr:spPr>
        <a:xfrm>
          <a:off x="19310428" y="1000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58526</xdr:rowOff>
    </xdr:from>
    <xdr:ext cx="469744" cy="259045"/>
    <xdr:sp macro="" textlink="">
      <xdr:nvSpPr>
        <xdr:cNvPr id="794" name="テキスト ボックス 793"/>
        <xdr:cNvSpPr txBox="1"/>
      </xdr:nvSpPr>
      <xdr:spPr>
        <a:xfrm>
          <a:off x="18421428" y="100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92558</xdr:rowOff>
    </xdr:from>
    <xdr:to>
      <xdr:col>116</xdr:col>
      <xdr:colOff>114300</xdr:colOff>
      <xdr:row>58</xdr:row>
      <xdr:rowOff>22708</xdr:rowOff>
    </xdr:to>
    <xdr:sp macro="" textlink="">
      <xdr:nvSpPr>
        <xdr:cNvPr id="800" name="楕円 799"/>
        <xdr:cNvSpPr/>
      </xdr:nvSpPr>
      <xdr:spPr>
        <a:xfrm>
          <a:off x="221107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115435</xdr:rowOff>
    </xdr:from>
    <xdr:ext cx="469744" cy="259045"/>
    <xdr:sp macro="" textlink="">
      <xdr:nvSpPr>
        <xdr:cNvPr id="801" name="貸付金該当値テキスト"/>
        <xdr:cNvSpPr txBox="1"/>
      </xdr:nvSpPr>
      <xdr:spPr>
        <a:xfrm>
          <a:off x="22212300" y="971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94935</xdr:rowOff>
    </xdr:from>
    <xdr:to>
      <xdr:col>112</xdr:col>
      <xdr:colOff>38100</xdr:colOff>
      <xdr:row>58</xdr:row>
      <xdr:rowOff>25085</xdr:rowOff>
    </xdr:to>
    <xdr:sp macro="" textlink="">
      <xdr:nvSpPr>
        <xdr:cNvPr id="802" name="楕円 801"/>
        <xdr:cNvSpPr/>
      </xdr:nvSpPr>
      <xdr:spPr>
        <a:xfrm>
          <a:off x="21272500" y="98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41612</xdr:rowOff>
    </xdr:from>
    <xdr:ext cx="469744" cy="259045"/>
    <xdr:sp macro="" textlink="">
      <xdr:nvSpPr>
        <xdr:cNvPr id="803" name="テキスト ボックス 802"/>
        <xdr:cNvSpPr txBox="1"/>
      </xdr:nvSpPr>
      <xdr:spPr>
        <a:xfrm>
          <a:off x="21088428" y="964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96535</xdr:rowOff>
    </xdr:from>
    <xdr:to>
      <xdr:col>107</xdr:col>
      <xdr:colOff>101600</xdr:colOff>
      <xdr:row>58</xdr:row>
      <xdr:rowOff>26685</xdr:rowOff>
    </xdr:to>
    <xdr:sp macro="" textlink="">
      <xdr:nvSpPr>
        <xdr:cNvPr id="804" name="楕円 803"/>
        <xdr:cNvSpPr/>
      </xdr:nvSpPr>
      <xdr:spPr>
        <a:xfrm>
          <a:off x="20383500" y="98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43212</xdr:rowOff>
    </xdr:from>
    <xdr:ext cx="469744" cy="259045"/>
    <xdr:sp macro="" textlink="">
      <xdr:nvSpPr>
        <xdr:cNvPr id="805" name="テキスト ボックス 804"/>
        <xdr:cNvSpPr txBox="1"/>
      </xdr:nvSpPr>
      <xdr:spPr>
        <a:xfrm>
          <a:off x="20199428" y="964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102799</xdr:rowOff>
    </xdr:from>
    <xdr:to>
      <xdr:col>102</xdr:col>
      <xdr:colOff>165100</xdr:colOff>
      <xdr:row>58</xdr:row>
      <xdr:rowOff>32949</xdr:rowOff>
    </xdr:to>
    <xdr:sp macro="" textlink="">
      <xdr:nvSpPr>
        <xdr:cNvPr id="806" name="楕円 805"/>
        <xdr:cNvSpPr/>
      </xdr:nvSpPr>
      <xdr:spPr>
        <a:xfrm>
          <a:off x="19494500" y="98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49476</xdr:rowOff>
    </xdr:from>
    <xdr:ext cx="469744" cy="259045"/>
    <xdr:sp macro="" textlink="">
      <xdr:nvSpPr>
        <xdr:cNvPr id="807" name="テキスト ボックス 806"/>
        <xdr:cNvSpPr txBox="1"/>
      </xdr:nvSpPr>
      <xdr:spPr>
        <a:xfrm>
          <a:off x="19310428" y="96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102845</xdr:rowOff>
    </xdr:from>
    <xdr:to>
      <xdr:col>98</xdr:col>
      <xdr:colOff>38100</xdr:colOff>
      <xdr:row>58</xdr:row>
      <xdr:rowOff>32995</xdr:rowOff>
    </xdr:to>
    <xdr:sp macro="" textlink="">
      <xdr:nvSpPr>
        <xdr:cNvPr id="808" name="楕円 807"/>
        <xdr:cNvSpPr/>
      </xdr:nvSpPr>
      <xdr:spPr>
        <a:xfrm>
          <a:off x="18605500" y="98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49522</xdr:rowOff>
    </xdr:from>
    <xdr:ext cx="469744" cy="259045"/>
    <xdr:sp macro="" textlink="">
      <xdr:nvSpPr>
        <xdr:cNvPr id="809" name="テキスト ボックス 808"/>
        <xdr:cNvSpPr txBox="1"/>
      </xdr:nvSpPr>
      <xdr:spPr>
        <a:xfrm>
          <a:off x="18421428" y="965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54153</xdr:rowOff>
    </xdr:from>
    <xdr:to>
      <xdr:col>116</xdr:col>
      <xdr:colOff>63500</xdr:colOff>
      <xdr:row>71</xdr:row>
      <xdr:rowOff>85166</xdr:rowOff>
    </xdr:to>
    <xdr:cxnSp macro="">
      <xdr:nvCxnSpPr>
        <xdr:cNvPr id="838" name="直線コネクタ 837"/>
        <xdr:cNvCxnSpPr/>
      </xdr:nvCxnSpPr>
      <xdr:spPr>
        <a:xfrm flipV="1">
          <a:off x="21323300" y="12227103"/>
          <a:ext cx="8382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72102</xdr:rowOff>
    </xdr:from>
    <xdr:ext cx="534377" cy="259045"/>
    <xdr:sp macro="" textlink="">
      <xdr:nvSpPr>
        <xdr:cNvPr id="839" name="繰出金平均値テキスト"/>
        <xdr:cNvSpPr txBox="1"/>
      </xdr:nvSpPr>
      <xdr:spPr>
        <a:xfrm>
          <a:off x="22212300" y="125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85166</xdr:rowOff>
    </xdr:from>
    <xdr:to>
      <xdr:col>111</xdr:col>
      <xdr:colOff>177800</xdr:colOff>
      <xdr:row>71</xdr:row>
      <xdr:rowOff>154737</xdr:rowOff>
    </xdr:to>
    <xdr:cxnSp macro="">
      <xdr:nvCxnSpPr>
        <xdr:cNvPr id="841" name="直線コネクタ 840"/>
        <xdr:cNvCxnSpPr/>
      </xdr:nvCxnSpPr>
      <xdr:spPr>
        <a:xfrm flipV="1">
          <a:off x="20434300" y="12258116"/>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3" name="テキスト ボックス 842"/>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154737</xdr:rowOff>
    </xdr:from>
    <xdr:to>
      <xdr:col>107</xdr:col>
      <xdr:colOff>50800</xdr:colOff>
      <xdr:row>72</xdr:row>
      <xdr:rowOff>46825</xdr:rowOff>
    </xdr:to>
    <xdr:cxnSp macro="">
      <xdr:nvCxnSpPr>
        <xdr:cNvPr id="844" name="直線コネクタ 843"/>
        <xdr:cNvCxnSpPr/>
      </xdr:nvCxnSpPr>
      <xdr:spPr>
        <a:xfrm flipV="1">
          <a:off x="19545300" y="12327687"/>
          <a:ext cx="889000" cy="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6" name="テキスト ボックス 845"/>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132258</xdr:rowOff>
    </xdr:from>
    <xdr:to>
      <xdr:col>102</xdr:col>
      <xdr:colOff>114300</xdr:colOff>
      <xdr:row>72</xdr:row>
      <xdr:rowOff>46825</xdr:rowOff>
    </xdr:to>
    <xdr:cxnSp macro="">
      <xdr:nvCxnSpPr>
        <xdr:cNvPr id="847" name="直線コネクタ 846"/>
        <xdr:cNvCxnSpPr/>
      </xdr:nvCxnSpPr>
      <xdr:spPr>
        <a:xfrm>
          <a:off x="18656300" y="12305208"/>
          <a:ext cx="889000" cy="8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9389</xdr:rowOff>
    </xdr:from>
    <xdr:ext cx="534377" cy="259045"/>
    <xdr:sp macro="" textlink="">
      <xdr:nvSpPr>
        <xdr:cNvPr id="849" name="テキスト ボックス 848"/>
        <xdr:cNvSpPr txBox="1"/>
      </xdr:nvSpPr>
      <xdr:spPr>
        <a:xfrm>
          <a:off x="19278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46944</xdr:rowOff>
    </xdr:from>
    <xdr:ext cx="534377" cy="259045"/>
    <xdr:sp macro="" textlink="">
      <xdr:nvSpPr>
        <xdr:cNvPr id="851" name="テキスト ボックス 850"/>
        <xdr:cNvSpPr txBox="1"/>
      </xdr:nvSpPr>
      <xdr:spPr>
        <a:xfrm>
          <a:off x="18389111" y="127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3353</xdr:rowOff>
    </xdr:from>
    <xdr:to>
      <xdr:col>116</xdr:col>
      <xdr:colOff>114300</xdr:colOff>
      <xdr:row>71</xdr:row>
      <xdr:rowOff>104953</xdr:rowOff>
    </xdr:to>
    <xdr:sp macro="" textlink="">
      <xdr:nvSpPr>
        <xdr:cNvPr id="857" name="楕円 856"/>
        <xdr:cNvSpPr/>
      </xdr:nvSpPr>
      <xdr:spPr>
        <a:xfrm>
          <a:off x="22110700" y="121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26230</xdr:rowOff>
    </xdr:from>
    <xdr:ext cx="599010" cy="259045"/>
    <xdr:sp macro="" textlink="">
      <xdr:nvSpPr>
        <xdr:cNvPr id="858" name="繰出金該当値テキスト"/>
        <xdr:cNvSpPr txBox="1"/>
      </xdr:nvSpPr>
      <xdr:spPr>
        <a:xfrm>
          <a:off x="22212300" y="1202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34366</xdr:rowOff>
    </xdr:from>
    <xdr:to>
      <xdr:col>112</xdr:col>
      <xdr:colOff>38100</xdr:colOff>
      <xdr:row>71</xdr:row>
      <xdr:rowOff>135966</xdr:rowOff>
    </xdr:to>
    <xdr:sp macro="" textlink="">
      <xdr:nvSpPr>
        <xdr:cNvPr id="859" name="楕円 858"/>
        <xdr:cNvSpPr/>
      </xdr:nvSpPr>
      <xdr:spPr>
        <a:xfrm>
          <a:off x="21272500" y="122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152493</xdr:rowOff>
    </xdr:from>
    <xdr:ext cx="599010" cy="259045"/>
    <xdr:sp macro="" textlink="">
      <xdr:nvSpPr>
        <xdr:cNvPr id="860" name="テキスト ボックス 859"/>
        <xdr:cNvSpPr txBox="1"/>
      </xdr:nvSpPr>
      <xdr:spPr>
        <a:xfrm>
          <a:off x="21023795" y="1198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103937</xdr:rowOff>
    </xdr:from>
    <xdr:to>
      <xdr:col>107</xdr:col>
      <xdr:colOff>101600</xdr:colOff>
      <xdr:row>72</xdr:row>
      <xdr:rowOff>34087</xdr:rowOff>
    </xdr:to>
    <xdr:sp macro="" textlink="">
      <xdr:nvSpPr>
        <xdr:cNvPr id="861" name="楕円 860"/>
        <xdr:cNvSpPr/>
      </xdr:nvSpPr>
      <xdr:spPr>
        <a:xfrm>
          <a:off x="20383500" y="1227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50614</xdr:rowOff>
    </xdr:from>
    <xdr:ext cx="534377" cy="259045"/>
    <xdr:sp macro="" textlink="">
      <xdr:nvSpPr>
        <xdr:cNvPr id="862" name="テキスト ボックス 861"/>
        <xdr:cNvSpPr txBox="1"/>
      </xdr:nvSpPr>
      <xdr:spPr>
        <a:xfrm>
          <a:off x="20167111" y="1205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167475</xdr:rowOff>
    </xdr:from>
    <xdr:to>
      <xdr:col>102</xdr:col>
      <xdr:colOff>165100</xdr:colOff>
      <xdr:row>72</xdr:row>
      <xdr:rowOff>97625</xdr:rowOff>
    </xdr:to>
    <xdr:sp macro="" textlink="">
      <xdr:nvSpPr>
        <xdr:cNvPr id="863" name="楕円 862"/>
        <xdr:cNvSpPr/>
      </xdr:nvSpPr>
      <xdr:spPr>
        <a:xfrm>
          <a:off x="19494500" y="123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114152</xdr:rowOff>
    </xdr:from>
    <xdr:ext cx="534377" cy="259045"/>
    <xdr:sp macro="" textlink="">
      <xdr:nvSpPr>
        <xdr:cNvPr id="864" name="テキスト ボックス 863"/>
        <xdr:cNvSpPr txBox="1"/>
      </xdr:nvSpPr>
      <xdr:spPr>
        <a:xfrm>
          <a:off x="19278111" y="121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81458</xdr:rowOff>
    </xdr:from>
    <xdr:to>
      <xdr:col>98</xdr:col>
      <xdr:colOff>38100</xdr:colOff>
      <xdr:row>72</xdr:row>
      <xdr:rowOff>11608</xdr:rowOff>
    </xdr:to>
    <xdr:sp macro="" textlink="">
      <xdr:nvSpPr>
        <xdr:cNvPr id="865" name="楕円 864"/>
        <xdr:cNvSpPr/>
      </xdr:nvSpPr>
      <xdr:spPr>
        <a:xfrm>
          <a:off x="18605500" y="122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28135</xdr:rowOff>
    </xdr:from>
    <xdr:ext cx="599010" cy="259045"/>
    <xdr:sp macro="" textlink="">
      <xdr:nvSpPr>
        <xdr:cNvPr id="866" name="テキスト ボックス 865"/>
        <xdr:cNvSpPr txBox="1"/>
      </xdr:nvSpPr>
      <xdr:spPr>
        <a:xfrm>
          <a:off x="18356795" y="1202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a:t>
          </a:r>
          <a:r>
            <a:rPr lang="ja-JP" altLang="en-US" sz="1100" b="0" i="0" baseline="0">
              <a:solidFill>
                <a:schemeClr val="dk1"/>
              </a:solidFill>
              <a:effectLst/>
              <a:latin typeface="+mn-lt"/>
              <a:ea typeface="+mn-ea"/>
              <a:cs typeface="+mn-cs"/>
            </a:rPr>
            <a:t>９５０，１６８</a:t>
          </a:r>
          <a:r>
            <a:rPr lang="ja-JP" altLang="ja-JP" sz="1100" b="0" i="0" baseline="0">
              <a:solidFill>
                <a:schemeClr val="dk1"/>
              </a:solidFill>
              <a:effectLst/>
              <a:latin typeface="+mn-lt"/>
              <a:ea typeface="+mn-ea"/>
              <a:cs typeface="+mn-cs"/>
            </a:rPr>
            <a:t>円となっている。主な構成項目である人件費は、住民一人当たり１２３，</a:t>
          </a:r>
          <a:r>
            <a:rPr lang="ja-JP" altLang="en-US" sz="1100" b="0" i="0" baseline="0">
              <a:solidFill>
                <a:schemeClr val="dk1"/>
              </a:solidFill>
              <a:effectLst/>
              <a:latin typeface="+mn-lt"/>
              <a:ea typeface="+mn-ea"/>
              <a:cs typeface="+mn-cs"/>
            </a:rPr>
            <a:t>４９６</a:t>
          </a:r>
          <a:r>
            <a:rPr lang="ja-JP" altLang="ja-JP" sz="1100" b="0" i="0" baseline="0">
              <a:solidFill>
                <a:schemeClr val="dk1"/>
              </a:solidFill>
              <a:effectLst/>
              <a:latin typeface="+mn-lt"/>
              <a:ea typeface="+mn-ea"/>
              <a:cs typeface="+mn-cs"/>
            </a:rPr>
            <a:t>円となっており、平成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年度から１２０，０００円程度で推移してきており、高止まりの傾向にある。</a:t>
          </a:r>
          <a:endParaRPr lang="ja-JP" altLang="ja-JP" sz="1400">
            <a:effectLst/>
          </a:endParaRPr>
        </a:p>
        <a:p>
          <a:r>
            <a:rPr lang="ja-JP" altLang="ja-JP" sz="1100" b="0" i="0" baseline="0">
              <a:solidFill>
                <a:schemeClr val="dk1"/>
              </a:solidFill>
              <a:effectLst/>
              <a:latin typeface="+mn-lt"/>
              <a:ea typeface="+mn-ea"/>
              <a:cs typeface="+mn-cs"/>
            </a:rPr>
            <a:t>　さらに、平成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年度から比較すると</a:t>
          </a:r>
          <a:r>
            <a:rPr lang="ja-JP" altLang="en-US" sz="1100" b="0" i="0" baseline="0">
              <a:solidFill>
                <a:schemeClr val="dk1"/>
              </a:solidFill>
              <a:effectLst/>
              <a:latin typeface="+mn-lt"/>
              <a:ea typeface="+mn-ea"/>
              <a:cs typeface="+mn-cs"/>
            </a:rPr>
            <a:t>４．５</a:t>
          </a:r>
          <a:r>
            <a:rPr lang="ja-JP" altLang="ja-JP" sz="1100" b="0" i="0" baseline="0">
              <a:solidFill>
                <a:schemeClr val="dk1"/>
              </a:solidFill>
              <a:effectLst/>
              <a:latin typeface="+mn-lt"/>
              <a:ea typeface="+mn-ea"/>
              <a:cs typeface="+mn-cs"/>
            </a:rPr>
            <a:t>％増加していることから類似団体平均と比べて高い水準にある。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・補助費等が住民一人当たり</a:t>
          </a:r>
          <a:r>
            <a:rPr lang="ja-JP" altLang="en-US" sz="1100" b="0" i="0" baseline="0">
              <a:solidFill>
                <a:schemeClr val="dk1"/>
              </a:solidFill>
              <a:effectLst/>
              <a:latin typeface="+mn-lt"/>
              <a:ea typeface="+mn-ea"/>
              <a:cs typeface="+mn-cs"/>
            </a:rPr>
            <a:t>１４５，４０３円</a:t>
          </a:r>
          <a:r>
            <a:rPr lang="ja-JP" altLang="ja-JP" sz="1100" b="0" i="0" baseline="0">
              <a:solidFill>
                <a:schemeClr val="dk1"/>
              </a:solidFill>
              <a:effectLst/>
              <a:latin typeface="+mn-lt"/>
              <a:ea typeface="+mn-ea"/>
              <a:cs typeface="+mn-cs"/>
            </a:rPr>
            <a:t>となっており、類似団体平均に比べ高止まりしているのは、 消防組合補助金が多額なことが主な要因である。 </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・災害復旧事業費が平成２８年度から急増しているのは、大雨による災害復旧費が増大したためであり、平成３０年度においても北海道胆振東部地震による災害復旧事業費の増加が見込まれる。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・繰出金が住民一人当たり</a:t>
          </a:r>
          <a:r>
            <a:rPr lang="ja-JP" altLang="en-US" sz="1100" b="0" i="0" baseline="0">
              <a:solidFill>
                <a:schemeClr val="dk1"/>
              </a:solidFill>
              <a:effectLst/>
              <a:latin typeface="+mn-lt"/>
              <a:ea typeface="+mn-ea"/>
              <a:cs typeface="+mn-cs"/>
            </a:rPr>
            <a:t>１０７，２３６</a:t>
          </a:r>
          <a:r>
            <a:rPr lang="ja-JP" altLang="ja-JP" sz="1100" b="0" i="0" baseline="0">
              <a:solidFill>
                <a:schemeClr val="dk1"/>
              </a:solidFill>
              <a:effectLst/>
              <a:latin typeface="+mn-lt"/>
              <a:ea typeface="+mn-ea"/>
              <a:cs typeface="+mn-cs"/>
            </a:rPr>
            <a:t>円となっており、類似団体平均に比べ高止まりしているのは、 下水道事業会計、国民健康保険病院事業会計補助金が主な要因である。 </a:t>
          </a:r>
          <a:endParaRPr lang="ja-JP" altLang="ja-JP" sz="1400">
            <a:effectLst/>
          </a:endParaRPr>
        </a:p>
        <a:p>
          <a:r>
            <a:rPr lang="ja-JP" altLang="ja-JP" sz="1100" b="0" i="0" baseline="0">
              <a:solidFill>
                <a:schemeClr val="dk1"/>
              </a:solidFill>
              <a:effectLst/>
              <a:latin typeface="+mn-lt"/>
              <a:ea typeface="+mn-ea"/>
              <a:cs typeface="+mn-cs"/>
            </a:rPr>
            <a:t>・普通建設事業費は住民一人当たり</a:t>
          </a:r>
          <a:r>
            <a:rPr lang="ja-JP" altLang="en-US" sz="1100" b="0" i="0" baseline="0">
              <a:solidFill>
                <a:schemeClr val="dk1"/>
              </a:solidFill>
              <a:effectLst/>
              <a:latin typeface="+mn-lt"/>
              <a:ea typeface="+mn-ea"/>
              <a:cs typeface="+mn-cs"/>
            </a:rPr>
            <a:t>１４７，６１５</a:t>
          </a:r>
          <a:r>
            <a:rPr lang="ja-JP" altLang="ja-JP" sz="1100" b="0" i="0" baseline="0">
              <a:solidFill>
                <a:schemeClr val="dk1"/>
              </a:solidFill>
              <a:effectLst/>
              <a:latin typeface="+mn-lt"/>
              <a:ea typeface="+mn-ea"/>
              <a:cs typeface="+mn-cs"/>
            </a:rPr>
            <a:t>円となっており、類似団体と比較して一人当たりコストが高い状況となっている。</a:t>
          </a:r>
          <a:endParaRPr lang="ja-JP" altLang="ja-JP" sz="1400">
            <a:effectLst/>
          </a:endParaRPr>
        </a:p>
        <a:p>
          <a:r>
            <a:rPr lang="ja-JP" altLang="ja-JP" sz="1100" b="0" i="0" baseline="0">
              <a:solidFill>
                <a:schemeClr val="dk1"/>
              </a:solidFill>
              <a:effectLst/>
              <a:latin typeface="+mn-lt"/>
              <a:ea typeface="+mn-ea"/>
              <a:cs typeface="+mn-cs"/>
            </a:rPr>
            <a:t>　今後、公共施設等総合管理計画に基づき、事業の取捨選択を徹底していくことで、事業費の減少を目指すこととしている。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12,355
12,209
992.11
11,981,212
11,739,324
201,340
6,442,376
14,230,994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153089</xdr:rowOff>
    </xdr:from>
    <xdr:to>
      <xdr:col>24</xdr:col>
      <xdr:colOff>63500</xdr:colOff>
      <xdr:row>35</xdr:row>
      <xdr:rowOff>166479</xdr:rowOff>
    </xdr:to>
    <xdr:cxnSp macro="">
      <xdr:nvCxnSpPr>
        <xdr:cNvPr id="63" name="直線コネクタ 62"/>
        <xdr:cNvCxnSpPr/>
      </xdr:nvCxnSpPr>
      <xdr:spPr>
        <a:xfrm flipV="1">
          <a:off x="3797300" y="5982389"/>
          <a:ext cx="838200" cy="18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109002</xdr:rowOff>
    </xdr:from>
    <xdr:to>
      <xdr:col>19</xdr:col>
      <xdr:colOff>177800</xdr:colOff>
      <xdr:row>35</xdr:row>
      <xdr:rowOff>166479</xdr:rowOff>
    </xdr:to>
    <xdr:cxnSp macro="">
      <xdr:nvCxnSpPr>
        <xdr:cNvPr id="66" name="直線コネクタ 65"/>
        <xdr:cNvCxnSpPr/>
      </xdr:nvCxnSpPr>
      <xdr:spPr>
        <a:xfrm>
          <a:off x="2908300" y="5938302"/>
          <a:ext cx="889000" cy="22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109002</xdr:rowOff>
    </xdr:from>
    <xdr:to>
      <xdr:col>15</xdr:col>
      <xdr:colOff>50800</xdr:colOff>
      <xdr:row>35</xdr:row>
      <xdr:rowOff>48260</xdr:rowOff>
    </xdr:to>
    <xdr:cxnSp macro="">
      <xdr:nvCxnSpPr>
        <xdr:cNvPr id="69" name="直線コネクタ 68"/>
        <xdr:cNvCxnSpPr/>
      </xdr:nvCxnSpPr>
      <xdr:spPr>
        <a:xfrm flipV="1">
          <a:off x="2019300" y="5938302"/>
          <a:ext cx="8890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48260</xdr:rowOff>
    </xdr:from>
    <xdr:to>
      <xdr:col>10</xdr:col>
      <xdr:colOff>114300</xdr:colOff>
      <xdr:row>35</xdr:row>
      <xdr:rowOff>92347</xdr:rowOff>
    </xdr:to>
    <xdr:cxnSp macro="">
      <xdr:nvCxnSpPr>
        <xdr:cNvPr id="72" name="直線コネクタ 71"/>
        <xdr:cNvCxnSpPr/>
      </xdr:nvCxnSpPr>
      <xdr:spPr>
        <a:xfrm flipV="1">
          <a:off x="1130300" y="60490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102289</xdr:rowOff>
    </xdr:from>
    <xdr:to>
      <xdr:col>24</xdr:col>
      <xdr:colOff>114300</xdr:colOff>
      <xdr:row>35</xdr:row>
      <xdr:rowOff>32439</xdr:rowOff>
    </xdr:to>
    <xdr:sp macro="" textlink="">
      <xdr:nvSpPr>
        <xdr:cNvPr id="82" name="楕円 81"/>
        <xdr:cNvSpPr/>
      </xdr:nvSpPr>
      <xdr:spPr>
        <a:xfrm>
          <a:off x="4584700" y="593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125166</xdr:rowOff>
    </xdr:from>
    <xdr:ext cx="469744" cy="259045"/>
    <xdr:sp macro="" textlink="">
      <xdr:nvSpPr>
        <xdr:cNvPr id="83" name="議会費該当値テキスト"/>
        <xdr:cNvSpPr txBox="1"/>
      </xdr:nvSpPr>
      <xdr:spPr>
        <a:xfrm>
          <a:off x="4686300" y="578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115679</xdr:rowOff>
    </xdr:from>
    <xdr:to>
      <xdr:col>20</xdr:col>
      <xdr:colOff>38100</xdr:colOff>
      <xdr:row>36</xdr:row>
      <xdr:rowOff>45829</xdr:rowOff>
    </xdr:to>
    <xdr:sp macro="" textlink="">
      <xdr:nvSpPr>
        <xdr:cNvPr id="84" name="楕円 83"/>
        <xdr:cNvSpPr/>
      </xdr:nvSpPr>
      <xdr:spPr>
        <a:xfrm>
          <a:off x="3746500" y="61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36956</xdr:rowOff>
    </xdr:from>
    <xdr:ext cx="469744" cy="259045"/>
    <xdr:sp macro="" textlink="">
      <xdr:nvSpPr>
        <xdr:cNvPr id="85" name="テキスト ボックス 84"/>
        <xdr:cNvSpPr txBox="1"/>
      </xdr:nvSpPr>
      <xdr:spPr>
        <a:xfrm>
          <a:off x="3562428" y="62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58202</xdr:rowOff>
    </xdr:from>
    <xdr:to>
      <xdr:col>15</xdr:col>
      <xdr:colOff>101600</xdr:colOff>
      <xdr:row>34</xdr:row>
      <xdr:rowOff>159802</xdr:rowOff>
    </xdr:to>
    <xdr:sp macro="" textlink="">
      <xdr:nvSpPr>
        <xdr:cNvPr id="86" name="楕円 85"/>
        <xdr:cNvSpPr/>
      </xdr:nvSpPr>
      <xdr:spPr>
        <a:xfrm>
          <a:off x="2857500" y="58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150929</xdr:rowOff>
    </xdr:from>
    <xdr:ext cx="469744" cy="259045"/>
    <xdr:sp macro="" textlink="">
      <xdr:nvSpPr>
        <xdr:cNvPr id="87" name="テキスト ボックス 86"/>
        <xdr:cNvSpPr txBox="1"/>
      </xdr:nvSpPr>
      <xdr:spPr>
        <a:xfrm>
          <a:off x="2673428" y="59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168910</xdr:rowOff>
    </xdr:from>
    <xdr:to>
      <xdr:col>10</xdr:col>
      <xdr:colOff>165100</xdr:colOff>
      <xdr:row>35</xdr:row>
      <xdr:rowOff>99060</xdr:rowOff>
    </xdr:to>
    <xdr:sp macro="" textlink="">
      <xdr:nvSpPr>
        <xdr:cNvPr id="88" name="楕円 87"/>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90187</xdr:rowOff>
    </xdr:from>
    <xdr:ext cx="469744" cy="259045"/>
    <xdr:sp macro="" textlink="">
      <xdr:nvSpPr>
        <xdr:cNvPr id="89" name="テキスト ボックス 88"/>
        <xdr:cNvSpPr txBox="1"/>
      </xdr:nvSpPr>
      <xdr:spPr>
        <a:xfrm>
          <a:off x="1784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90" name="楕円 89"/>
        <xdr:cNvSpPr/>
      </xdr:nvSpPr>
      <xdr:spPr>
        <a:xfrm>
          <a:off x="1079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91" name="テキスト ボックス 90"/>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148479</xdr:rowOff>
    </xdr:from>
    <xdr:to>
      <xdr:col>24</xdr:col>
      <xdr:colOff>63500</xdr:colOff>
      <xdr:row>58</xdr:row>
      <xdr:rowOff>150129</xdr:rowOff>
    </xdr:to>
    <xdr:cxnSp macro="">
      <xdr:nvCxnSpPr>
        <xdr:cNvPr id="122" name="直線コネクタ 121"/>
        <xdr:cNvCxnSpPr/>
      </xdr:nvCxnSpPr>
      <xdr:spPr>
        <a:xfrm flipV="1">
          <a:off x="3797300" y="10092579"/>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148956</xdr:rowOff>
    </xdr:from>
    <xdr:to>
      <xdr:col>19</xdr:col>
      <xdr:colOff>177800</xdr:colOff>
      <xdr:row>58</xdr:row>
      <xdr:rowOff>150129</xdr:rowOff>
    </xdr:to>
    <xdr:cxnSp macro="">
      <xdr:nvCxnSpPr>
        <xdr:cNvPr id="125" name="直線コネクタ 124"/>
        <xdr:cNvCxnSpPr/>
      </xdr:nvCxnSpPr>
      <xdr:spPr>
        <a:xfrm>
          <a:off x="2908300" y="10093056"/>
          <a:ext cx="8890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148956</xdr:rowOff>
    </xdr:from>
    <xdr:to>
      <xdr:col>15</xdr:col>
      <xdr:colOff>50800</xdr:colOff>
      <xdr:row>58</xdr:row>
      <xdr:rowOff>154836</xdr:rowOff>
    </xdr:to>
    <xdr:cxnSp macro="">
      <xdr:nvCxnSpPr>
        <xdr:cNvPr id="128" name="直線コネクタ 127"/>
        <xdr:cNvCxnSpPr/>
      </xdr:nvCxnSpPr>
      <xdr:spPr>
        <a:xfrm flipV="1">
          <a:off x="2019300" y="10093056"/>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137289</xdr:rowOff>
    </xdr:from>
    <xdr:to>
      <xdr:col>10</xdr:col>
      <xdr:colOff>114300</xdr:colOff>
      <xdr:row>58</xdr:row>
      <xdr:rowOff>154836</xdr:rowOff>
    </xdr:to>
    <xdr:cxnSp macro="">
      <xdr:nvCxnSpPr>
        <xdr:cNvPr id="131" name="直線コネクタ 130"/>
        <xdr:cNvCxnSpPr/>
      </xdr:nvCxnSpPr>
      <xdr:spPr>
        <a:xfrm>
          <a:off x="1130300" y="10081389"/>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17109</xdr:rowOff>
    </xdr:from>
    <xdr:ext cx="599010" cy="259045"/>
    <xdr:sp macro="" textlink="">
      <xdr:nvSpPr>
        <xdr:cNvPr id="135" name="テキスト ボックス 134"/>
        <xdr:cNvSpPr txBox="1"/>
      </xdr:nvSpPr>
      <xdr:spPr>
        <a:xfrm>
          <a:off x="830795" y="101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97679</xdr:rowOff>
    </xdr:from>
    <xdr:to>
      <xdr:col>24</xdr:col>
      <xdr:colOff>114300</xdr:colOff>
      <xdr:row>59</xdr:row>
      <xdr:rowOff>27829</xdr:rowOff>
    </xdr:to>
    <xdr:sp macro="" textlink="">
      <xdr:nvSpPr>
        <xdr:cNvPr id="141" name="楕円 140"/>
        <xdr:cNvSpPr/>
      </xdr:nvSpPr>
      <xdr:spPr>
        <a:xfrm>
          <a:off x="4584700" y="100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99010" cy="259045"/>
    <xdr:sp macro="" textlink="">
      <xdr:nvSpPr>
        <xdr:cNvPr id="142" name="総務費該当値テキスト"/>
        <xdr:cNvSpPr txBox="1"/>
      </xdr:nvSpPr>
      <xdr:spPr>
        <a:xfrm>
          <a:off x="4686300" y="998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99329</xdr:rowOff>
    </xdr:from>
    <xdr:to>
      <xdr:col>20</xdr:col>
      <xdr:colOff>38100</xdr:colOff>
      <xdr:row>59</xdr:row>
      <xdr:rowOff>29479</xdr:rowOff>
    </xdr:to>
    <xdr:sp macro="" textlink="">
      <xdr:nvSpPr>
        <xdr:cNvPr id="143" name="楕円 142"/>
        <xdr:cNvSpPr/>
      </xdr:nvSpPr>
      <xdr:spPr>
        <a:xfrm>
          <a:off x="3746500" y="100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20606</xdr:rowOff>
    </xdr:from>
    <xdr:ext cx="599010" cy="259045"/>
    <xdr:sp macro="" textlink="">
      <xdr:nvSpPr>
        <xdr:cNvPr id="144" name="テキスト ボックス 143"/>
        <xdr:cNvSpPr txBox="1"/>
      </xdr:nvSpPr>
      <xdr:spPr>
        <a:xfrm>
          <a:off x="3497795" y="1013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98156</xdr:rowOff>
    </xdr:from>
    <xdr:to>
      <xdr:col>15</xdr:col>
      <xdr:colOff>101600</xdr:colOff>
      <xdr:row>59</xdr:row>
      <xdr:rowOff>28306</xdr:rowOff>
    </xdr:to>
    <xdr:sp macro="" textlink="">
      <xdr:nvSpPr>
        <xdr:cNvPr id="145" name="楕円 144"/>
        <xdr:cNvSpPr/>
      </xdr:nvSpPr>
      <xdr:spPr>
        <a:xfrm>
          <a:off x="2857500" y="100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44833</xdr:rowOff>
    </xdr:from>
    <xdr:ext cx="599010" cy="259045"/>
    <xdr:sp macro="" textlink="">
      <xdr:nvSpPr>
        <xdr:cNvPr id="146" name="テキスト ボックス 145"/>
        <xdr:cNvSpPr txBox="1"/>
      </xdr:nvSpPr>
      <xdr:spPr>
        <a:xfrm>
          <a:off x="2608795" y="981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104036</xdr:rowOff>
    </xdr:from>
    <xdr:to>
      <xdr:col>10</xdr:col>
      <xdr:colOff>165100</xdr:colOff>
      <xdr:row>59</xdr:row>
      <xdr:rowOff>34186</xdr:rowOff>
    </xdr:to>
    <xdr:sp macro="" textlink="">
      <xdr:nvSpPr>
        <xdr:cNvPr id="147" name="楕円 146"/>
        <xdr:cNvSpPr/>
      </xdr:nvSpPr>
      <xdr:spPr>
        <a:xfrm>
          <a:off x="1968500" y="100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25313</xdr:rowOff>
    </xdr:from>
    <xdr:ext cx="599010" cy="259045"/>
    <xdr:sp macro="" textlink="">
      <xdr:nvSpPr>
        <xdr:cNvPr id="148" name="テキスト ボックス 147"/>
        <xdr:cNvSpPr txBox="1"/>
      </xdr:nvSpPr>
      <xdr:spPr>
        <a:xfrm>
          <a:off x="1719795" y="1014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86489</xdr:rowOff>
    </xdr:from>
    <xdr:to>
      <xdr:col>6</xdr:col>
      <xdr:colOff>38100</xdr:colOff>
      <xdr:row>59</xdr:row>
      <xdr:rowOff>16639</xdr:rowOff>
    </xdr:to>
    <xdr:sp macro="" textlink="">
      <xdr:nvSpPr>
        <xdr:cNvPr id="149" name="楕円 148"/>
        <xdr:cNvSpPr/>
      </xdr:nvSpPr>
      <xdr:spPr>
        <a:xfrm>
          <a:off x="1079500" y="1003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33166</xdr:rowOff>
    </xdr:from>
    <xdr:ext cx="599010" cy="259045"/>
    <xdr:sp macro="" textlink="">
      <xdr:nvSpPr>
        <xdr:cNvPr id="150" name="テキスト ボックス 149"/>
        <xdr:cNvSpPr txBox="1"/>
      </xdr:nvSpPr>
      <xdr:spPr>
        <a:xfrm>
          <a:off x="830795" y="980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64513</xdr:rowOff>
    </xdr:from>
    <xdr:to>
      <xdr:col>24</xdr:col>
      <xdr:colOff>63500</xdr:colOff>
      <xdr:row>75</xdr:row>
      <xdr:rowOff>94879</xdr:rowOff>
    </xdr:to>
    <xdr:cxnSp macro="">
      <xdr:nvCxnSpPr>
        <xdr:cNvPr id="180" name="直線コネクタ 179"/>
        <xdr:cNvCxnSpPr/>
      </xdr:nvCxnSpPr>
      <xdr:spPr>
        <a:xfrm flipV="1">
          <a:off x="3797300" y="12751813"/>
          <a:ext cx="838200" cy="20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94879</xdr:rowOff>
    </xdr:from>
    <xdr:to>
      <xdr:col>19</xdr:col>
      <xdr:colOff>177800</xdr:colOff>
      <xdr:row>76</xdr:row>
      <xdr:rowOff>37471</xdr:rowOff>
    </xdr:to>
    <xdr:cxnSp macro="">
      <xdr:nvCxnSpPr>
        <xdr:cNvPr id="183" name="直線コネクタ 182"/>
        <xdr:cNvCxnSpPr/>
      </xdr:nvCxnSpPr>
      <xdr:spPr>
        <a:xfrm flipV="1">
          <a:off x="2908300" y="12953629"/>
          <a:ext cx="889000" cy="1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37471</xdr:rowOff>
    </xdr:from>
    <xdr:to>
      <xdr:col>15</xdr:col>
      <xdr:colOff>50800</xdr:colOff>
      <xdr:row>76</xdr:row>
      <xdr:rowOff>87618</xdr:rowOff>
    </xdr:to>
    <xdr:cxnSp macro="">
      <xdr:nvCxnSpPr>
        <xdr:cNvPr id="186" name="直線コネクタ 185"/>
        <xdr:cNvCxnSpPr/>
      </xdr:nvCxnSpPr>
      <xdr:spPr>
        <a:xfrm flipV="1">
          <a:off x="2019300" y="13067671"/>
          <a:ext cx="889000" cy="5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57389</xdr:rowOff>
    </xdr:from>
    <xdr:to>
      <xdr:col>10</xdr:col>
      <xdr:colOff>114300</xdr:colOff>
      <xdr:row>76</xdr:row>
      <xdr:rowOff>87618</xdr:rowOff>
    </xdr:to>
    <xdr:cxnSp macro="">
      <xdr:nvCxnSpPr>
        <xdr:cNvPr id="189" name="直線コネクタ 188"/>
        <xdr:cNvCxnSpPr/>
      </xdr:nvCxnSpPr>
      <xdr:spPr>
        <a:xfrm>
          <a:off x="1130300" y="13087589"/>
          <a:ext cx="889000" cy="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146948</xdr:rowOff>
    </xdr:from>
    <xdr:ext cx="599010" cy="259045"/>
    <xdr:sp macro="" textlink="">
      <xdr:nvSpPr>
        <xdr:cNvPr id="191" name="テキスト ボックス 190"/>
        <xdr:cNvSpPr txBox="1"/>
      </xdr:nvSpPr>
      <xdr:spPr>
        <a:xfrm>
          <a:off x="1719795" y="1317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78734</xdr:rowOff>
    </xdr:from>
    <xdr:ext cx="599010" cy="259045"/>
    <xdr:sp macro="" textlink="">
      <xdr:nvSpPr>
        <xdr:cNvPr id="193" name="テキスト ボックス 192"/>
        <xdr:cNvSpPr txBox="1"/>
      </xdr:nvSpPr>
      <xdr:spPr>
        <a:xfrm>
          <a:off x="830795" y="132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13713</xdr:rowOff>
    </xdr:from>
    <xdr:to>
      <xdr:col>24</xdr:col>
      <xdr:colOff>114300</xdr:colOff>
      <xdr:row>74</xdr:row>
      <xdr:rowOff>115313</xdr:rowOff>
    </xdr:to>
    <xdr:sp macro="" textlink="">
      <xdr:nvSpPr>
        <xdr:cNvPr id="199" name="楕円 198"/>
        <xdr:cNvSpPr/>
      </xdr:nvSpPr>
      <xdr:spPr>
        <a:xfrm>
          <a:off x="4584700" y="12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36590</xdr:rowOff>
    </xdr:from>
    <xdr:ext cx="599010" cy="259045"/>
    <xdr:sp macro="" textlink="">
      <xdr:nvSpPr>
        <xdr:cNvPr id="200" name="民生費該当値テキスト"/>
        <xdr:cNvSpPr txBox="1"/>
      </xdr:nvSpPr>
      <xdr:spPr>
        <a:xfrm>
          <a:off x="4686300" y="1255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44079</xdr:rowOff>
    </xdr:from>
    <xdr:to>
      <xdr:col>20</xdr:col>
      <xdr:colOff>38100</xdr:colOff>
      <xdr:row>75</xdr:row>
      <xdr:rowOff>145679</xdr:rowOff>
    </xdr:to>
    <xdr:sp macro="" textlink="">
      <xdr:nvSpPr>
        <xdr:cNvPr id="201" name="楕円 200"/>
        <xdr:cNvSpPr/>
      </xdr:nvSpPr>
      <xdr:spPr>
        <a:xfrm>
          <a:off x="3746500" y="129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162206</xdr:rowOff>
    </xdr:from>
    <xdr:ext cx="599010" cy="259045"/>
    <xdr:sp macro="" textlink="">
      <xdr:nvSpPr>
        <xdr:cNvPr id="202" name="テキスト ボックス 201"/>
        <xdr:cNvSpPr txBox="1"/>
      </xdr:nvSpPr>
      <xdr:spPr>
        <a:xfrm>
          <a:off x="3497795" y="1267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158121</xdr:rowOff>
    </xdr:from>
    <xdr:to>
      <xdr:col>15</xdr:col>
      <xdr:colOff>101600</xdr:colOff>
      <xdr:row>76</xdr:row>
      <xdr:rowOff>88271</xdr:rowOff>
    </xdr:to>
    <xdr:sp macro="" textlink="">
      <xdr:nvSpPr>
        <xdr:cNvPr id="203" name="楕円 202"/>
        <xdr:cNvSpPr/>
      </xdr:nvSpPr>
      <xdr:spPr>
        <a:xfrm>
          <a:off x="2857500" y="130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104797</xdr:rowOff>
    </xdr:from>
    <xdr:ext cx="599010" cy="259045"/>
    <xdr:sp macro="" textlink="">
      <xdr:nvSpPr>
        <xdr:cNvPr id="204" name="テキスト ボックス 203"/>
        <xdr:cNvSpPr txBox="1"/>
      </xdr:nvSpPr>
      <xdr:spPr>
        <a:xfrm>
          <a:off x="2608795" y="1279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36818</xdr:rowOff>
    </xdr:from>
    <xdr:to>
      <xdr:col>10</xdr:col>
      <xdr:colOff>165100</xdr:colOff>
      <xdr:row>76</xdr:row>
      <xdr:rowOff>138418</xdr:rowOff>
    </xdr:to>
    <xdr:sp macro="" textlink="">
      <xdr:nvSpPr>
        <xdr:cNvPr id="205" name="楕円 204"/>
        <xdr:cNvSpPr/>
      </xdr:nvSpPr>
      <xdr:spPr>
        <a:xfrm>
          <a:off x="1968500" y="130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154944</xdr:rowOff>
    </xdr:from>
    <xdr:ext cx="599010" cy="259045"/>
    <xdr:sp macro="" textlink="">
      <xdr:nvSpPr>
        <xdr:cNvPr id="206" name="テキスト ボックス 205"/>
        <xdr:cNvSpPr txBox="1"/>
      </xdr:nvSpPr>
      <xdr:spPr>
        <a:xfrm>
          <a:off x="1719795" y="1284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6589</xdr:rowOff>
    </xdr:from>
    <xdr:to>
      <xdr:col>6</xdr:col>
      <xdr:colOff>38100</xdr:colOff>
      <xdr:row>76</xdr:row>
      <xdr:rowOff>108189</xdr:rowOff>
    </xdr:to>
    <xdr:sp macro="" textlink="">
      <xdr:nvSpPr>
        <xdr:cNvPr id="207" name="楕円 206"/>
        <xdr:cNvSpPr/>
      </xdr:nvSpPr>
      <xdr:spPr>
        <a:xfrm>
          <a:off x="1079500" y="130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124716</xdr:rowOff>
    </xdr:from>
    <xdr:ext cx="599010" cy="259045"/>
    <xdr:sp macro="" textlink="">
      <xdr:nvSpPr>
        <xdr:cNvPr id="208" name="テキスト ボックス 207"/>
        <xdr:cNvSpPr txBox="1"/>
      </xdr:nvSpPr>
      <xdr:spPr>
        <a:xfrm>
          <a:off x="830795" y="1281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66278</xdr:rowOff>
    </xdr:from>
    <xdr:to>
      <xdr:col>24</xdr:col>
      <xdr:colOff>63500</xdr:colOff>
      <xdr:row>96</xdr:row>
      <xdr:rowOff>104797</xdr:rowOff>
    </xdr:to>
    <xdr:cxnSp macro="">
      <xdr:nvCxnSpPr>
        <xdr:cNvPr id="235" name="直線コネクタ 234"/>
        <xdr:cNvCxnSpPr/>
      </xdr:nvCxnSpPr>
      <xdr:spPr>
        <a:xfrm flipV="1">
          <a:off x="3797300" y="16525478"/>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104797</xdr:rowOff>
    </xdr:from>
    <xdr:to>
      <xdr:col>19</xdr:col>
      <xdr:colOff>177800</xdr:colOff>
      <xdr:row>96</xdr:row>
      <xdr:rowOff>127685</xdr:rowOff>
    </xdr:to>
    <xdr:cxnSp macro="">
      <xdr:nvCxnSpPr>
        <xdr:cNvPr id="238" name="直線コネクタ 237"/>
        <xdr:cNvCxnSpPr/>
      </xdr:nvCxnSpPr>
      <xdr:spPr>
        <a:xfrm flipV="1">
          <a:off x="2908300" y="16563997"/>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127685</xdr:rowOff>
    </xdr:from>
    <xdr:to>
      <xdr:col>15</xdr:col>
      <xdr:colOff>50800</xdr:colOff>
      <xdr:row>96</xdr:row>
      <xdr:rowOff>164097</xdr:rowOff>
    </xdr:to>
    <xdr:cxnSp macro="">
      <xdr:nvCxnSpPr>
        <xdr:cNvPr id="241" name="直線コネクタ 240"/>
        <xdr:cNvCxnSpPr/>
      </xdr:nvCxnSpPr>
      <xdr:spPr>
        <a:xfrm flipV="1">
          <a:off x="2019300" y="16586885"/>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164097</xdr:rowOff>
    </xdr:from>
    <xdr:to>
      <xdr:col>10</xdr:col>
      <xdr:colOff>114300</xdr:colOff>
      <xdr:row>97</xdr:row>
      <xdr:rowOff>29195</xdr:rowOff>
    </xdr:to>
    <xdr:cxnSp macro="">
      <xdr:nvCxnSpPr>
        <xdr:cNvPr id="244" name="直線コネクタ 243"/>
        <xdr:cNvCxnSpPr/>
      </xdr:nvCxnSpPr>
      <xdr:spPr>
        <a:xfrm flipV="1">
          <a:off x="1130300" y="16623297"/>
          <a:ext cx="889000" cy="3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15478</xdr:rowOff>
    </xdr:from>
    <xdr:to>
      <xdr:col>24</xdr:col>
      <xdr:colOff>114300</xdr:colOff>
      <xdr:row>96</xdr:row>
      <xdr:rowOff>117078</xdr:rowOff>
    </xdr:to>
    <xdr:sp macro="" textlink="">
      <xdr:nvSpPr>
        <xdr:cNvPr id="254" name="楕円 253"/>
        <xdr:cNvSpPr/>
      </xdr:nvSpPr>
      <xdr:spPr>
        <a:xfrm>
          <a:off x="4584700" y="1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38355</xdr:rowOff>
    </xdr:from>
    <xdr:ext cx="534377" cy="259045"/>
    <xdr:sp macro="" textlink="">
      <xdr:nvSpPr>
        <xdr:cNvPr id="255" name="衛生費該当値テキスト"/>
        <xdr:cNvSpPr txBox="1"/>
      </xdr:nvSpPr>
      <xdr:spPr>
        <a:xfrm>
          <a:off x="4686300" y="1632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53997</xdr:rowOff>
    </xdr:from>
    <xdr:to>
      <xdr:col>20</xdr:col>
      <xdr:colOff>38100</xdr:colOff>
      <xdr:row>96</xdr:row>
      <xdr:rowOff>155597</xdr:rowOff>
    </xdr:to>
    <xdr:sp macro="" textlink="">
      <xdr:nvSpPr>
        <xdr:cNvPr id="256" name="楕円 255"/>
        <xdr:cNvSpPr/>
      </xdr:nvSpPr>
      <xdr:spPr>
        <a:xfrm>
          <a:off x="3746500" y="16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674</xdr:rowOff>
    </xdr:from>
    <xdr:ext cx="534377" cy="259045"/>
    <xdr:sp macro="" textlink="">
      <xdr:nvSpPr>
        <xdr:cNvPr id="257" name="テキスト ボックス 256"/>
        <xdr:cNvSpPr txBox="1"/>
      </xdr:nvSpPr>
      <xdr:spPr>
        <a:xfrm>
          <a:off x="3530111" y="162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76885</xdr:rowOff>
    </xdr:from>
    <xdr:to>
      <xdr:col>15</xdr:col>
      <xdr:colOff>101600</xdr:colOff>
      <xdr:row>97</xdr:row>
      <xdr:rowOff>7035</xdr:rowOff>
    </xdr:to>
    <xdr:sp macro="" textlink="">
      <xdr:nvSpPr>
        <xdr:cNvPr id="258" name="楕円 257"/>
        <xdr:cNvSpPr/>
      </xdr:nvSpPr>
      <xdr:spPr>
        <a:xfrm>
          <a:off x="2857500" y="165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23562</xdr:rowOff>
    </xdr:from>
    <xdr:ext cx="534377" cy="259045"/>
    <xdr:sp macro="" textlink="">
      <xdr:nvSpPr>
        <xdr:cNvPr id="259" name="テキスト ボックス 258"/>
        <xdr:cNvSpPr txBox="1"/>
      </xdr:nvSpPr>
      <xdr:spPr>
        <a:xfrm>
          <a:off x="2641111" y="1631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113297</xdr:rowOff>
    </xdr:from>
    <xdr:to>
      <xdr:col>10</xdr:col>
      <xdr:colOff>165100</xdr:colOff>
      <xdr:row>97</xdr:row>
      <xdr:rowOff>43447</xdr:rowOff>
    </xdr:to>
    <xdr:sp macro="" textlink="">
      <xdr:nvSpPr>
        <xdr:cNvPr id="260" name="楕円 259"/>
        <xdr:cNvSpPr/>
      </xdr:nvSpPr>
      <xdr:spPr>
        <a:xfrm>
          <a:off x="1968500" y="165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59974</xdr:rowOff>
    </xdr:from>
    <xdr:ext cx="534377" cy="259045"/>
    <xdr:sp macro="" textlink="">
      <xdr:nvSpPr>
        <xdr:cNvPr id="261" name="テキスト ボックス 260"/>
        <xdr:cNvSpPr txBox="1"/>
      </xdr:nvSpPr>
      <xdr:spPr>
        <a:xfrm>
          <a:off x="1752111" y="163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149845</xdr:rowOff>
    </xdr:from>
    <xdr:to>
      <xdr:col>6</xdr:col>
      <xdr:colOff>38100</xdr:colOff>
      <xdr:row>97</xdr:row>
      <xdr:rowOff>79995</xdr:rowOff>
    </xdr:to>
    <xdr:sp macro="" textlink="">
      <xdr:nvSpPr>
        <xdr:cNvPr id="262" name="楕円 261"/>
        <xdr:cNvSpPr/>
      </xdr:nvSpPr>
      <xdr:spPr>
        <a:xfrm>
          <a:off x="1079500" y="166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96522</xdr:rowOff>
    </xdr:from>
    <xdr:ext cx="534377" cy="259045"/>
    <xdr:sp macro="" textlink="">
      <xdr:nvSpPr>
        <xdr:cNvPr id="263" name="テキスト ボックス 262"/>
        <xdr:cNvSpPr txBox="1"/>
      </xdr:nvSpPr>
      <xdr:spPr>
        <a:xfrm>
          <a:off x="863111" y="1638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38789</xdr:rowOff>
    </xdr:from>
    <xdr:to>
      <xdr:col>55</xdr:col>
      <xdr:colOff>0</xdr:colOff>
      <xdr:row>37</xdr:row>
      <xdr:rowOff>44015</xdr:rowOff>
    </xdr:to>
    <xdr:cxnSp macro="">
      <xdr:nvCxnSpPr>
        <xdr:cNvPr id="294" name="直線コネクタ 293"/>
        <xdr:cNvCxnSpPr/>
      </xdr:nvCxnSpPr>
      <xdr:spPr>
        <a:xfrm flipV="1">
          <a:off x="9639300" y="6382439"/>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129376</xdr:rowOff>
    </xdr:from>
    <xdr:ext cx="378565" cy="259045"/>
    <xdr:sp macro="" textlink="">
      <xdr:nvSpPr>
        <xdr:cNvPr id="295" name="労働費平均値テキスト"/>
        <xdr:cNvSpPr txBox="1"/>
      </xdr:nvSpPr>
      <xdr:spPr>
        <a:xfrm>
          <a:off x="10528300" y="6473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44015</xdr:rowOff>
    </xdr:from>
    <xdr:to>
      <xdr:col>50</xdr:col>
      <xdr:colOff>114300</xdr:colOff>
      <xdr:row>37</xdr:row>
      <xdr:rowOff>46627</xdr:rowOff>
    </xdr:to>
    <xdr:cxnSp macro="">
      <xdr:nvCxnSpPr>
        <xdr:cNvPr id="297" name="直線コネクタ 296"/>
        <xdr:cNvCxnSpPr/>
      </xdr:nvCxnSpPr>
      <xdr:spPr>
        <a:xfrm flipV="1">
          <a:off x="8750300" y="638766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58510</xdr:rowOff>
    </xdr:from>
    <xdr:ext cx="378565" cy="259045"/>
    <xdr:sp macro="" textlink="">
      <xdr:nvSpPr>
        <xdr:cNvPr id="299" name="テキスト ボックス 298"/>
        <xdr:cNvSpPr txBox="1"/>
      </xdr:nvSpPr>
      <xdr:spPr>
        <a:xfrm>
          <a:off x="9450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6785</xdr:rowOff>
    </xdr:from>
    <xdr:to>
      <xdr:col>45</xdr:col>
      <xdr:colOff>177800</xdr:colOff>
      <xdr:row>37</xdr:row>
      <xdr:rowOff>46627</xdr:rowOff>
    </xdr:to>
    <xdr:cxnSp macro="">
      <xdr:nvCxnSpPr>
        <xdr:cNvPr id="300" name="直線コネクタ 299"/>
        <xdr:cNvCxnSpPr/>
      </xdr:nvCxnSpPr>
      <xdr:spPr>
        <a:xfrm>
          <a:off x="7861300" y="6178985"/>
          <a:ext cx="889000" cy="2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78104</xdr:rowOff>
    </xdr:from>
    <xdr:ext cx="378565" cy="259045"/>
    <xdr:sp macro="" textlink="">
      <xdr:nvSpPr>
        <xdr:cNvPr id="302" name="テキスト ボックス 301"/>
        <xdr:cNvSpPr txBox="1"/>
      </xdr:nvSpPr>
      <xdr:spPr>
        <a:xfrm>
          <a:off x="8561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91367</xdr:rowOff>
    </xdr:from>
    <xdr:to>
      <xdr:col>41</xdr:col>
      <xdr:colOff>50800</xdr:colOff>
      <xdr:row>36</xdr:row>
      <xdr:rowOff>6785</xdr:rowOff>
    </xdr:to>
    <xdr:cxnSp macro="">
      <xdr:nvCxnSpPr>
        <xdr:cNvPr id="303" name="直線コネクタ 302"/>
        <xdr:cNvCxnSpPr/>
      </xdr:nvCxnSpPr>
      <xdr:spPr>
        <a:xfrm>
          <a:off x="6972300" y="609211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159439</xdr:rowOff>
    </xdr:from>
    <xdr:to>
      <xdr:col>55</xdr:col>
      <xdr:colOff>50800</xdr:colOff>
      <xdr:row>37</xdr:row>
      <xdr:rowOff>89589</xdr:rowOff>
    </xdr:to>
    <xdr:sp macro="" textlink="">
      <xdr:nvSpPr>
        <xdr:cNvPr id="313" name="楕円 312"/>
        <xdr:cNvSpPr/>
      </xdr:nvSpPr>
      <xdr:spPr>
        <a:xfrm>
          <a:off x="10426700" y="63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10866</xdr:rowOff>
    </xdr:from>
    <xdr:ext cx="469744" cy="259045"/>
    <xdr:sp macro="" textlink="">
      <xdr:nvSpPr>
        <xdr:cNvPr id="314" name="労働費該当値テキスト"/>
        <xdr:cNvSpPr txBox="1"/>
      </xdr:nvSpPr>
      <xdr:spPr>
        <a:xfrm>
          <a:off x="10528300" y="61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164665</xdr:rowOff>
    </xdr:from>
    <xdr:to>
      <xdr:col>50</xdr:col>
      <xdr:colOff>165100</xdr:colOff>
      <xdr:row>37</xdr:row>
      <xdr:rowOff>94815</xdr:rowOff>
    </xdr:to>
    <xdr:sp macro="" textlink="">
      <xdr:nvSpPr>
        <xdr:cNvPr id="315" name="楕円 314"/>
        <xdr:cNvSpPr/>
      </xdr:nvSpPr>
      <xdr:spPr>
        <a:xfrm>
          <a:off x="9588500" y="63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111342</xdr:rowOff>
    </xdr:from>
    <xdr:ext cx="469744" cy="259045"/>
    <xdr:sp macro="" textlink="">
      <xdr:nvSpPr>
        <xdr:cNvPr id="316" name="テキスト ボックス 315"/>
        <xdr:cNvSpPr txBox="1"/>
      </xdr:nvSpPr>
      <xdr:spPr>
        <a:xfrm>
          <a:off x="9404428" y="611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167277</xdr:rowOff>
    </xdr:from>
    <xdr:to>
      <xdr:col>46</xdr:col>
      <xdr:colOff>38100</xdr:colOff>
      <xdr:row>37</xdr:row>
      <xdr:rowOff>97427</xdr:rowOff>
    </xdr:to>
    <xdr:sp macro="" textlink="">
      <xdr:nvSpPr>
        <xdr:cNvPr id="317" name="楕円 316"/>
        <xdr:cNvSpPr/>
      </xdr:nvSpPr>
      <xdr:spPr>
        <a:xfrm>
          <a:off x="8699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113954</xdr:rowOff>
    </xdr:from>
    <xdr:ext cx="469744" cy="259045"/>
    <xdr:sp macro="" textlink="">
      <xdr:nvSpPr>
        <xdr:cNvPr id="318" name="テキスト ボックス 317"/>
        <xdr:cNvSpPr txBox="1"/>
      </xdr:nvSpPr>
      <xdr:spPr>
        <a:xfrm>
          <a:off x="8515428" y="611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127435</xdr:rowOff>
    </xdr:from>
    <xdr:to>
      <xdr:col>41</xdr:col>
      <xdr:colOff>101600</xdr:colOff>
      <xdr:row>36</xdr:row>
      <xdr:rowOff>57585</xdr:rowOff>
    </xdr:to>
    <xdr:sp macro="" textlink="">
      <xdr:nvSpPr>
        <xdr:cNvPr id="319" name="楕円 318"/>
        <xdr:cNvSpPr/>
      </xdr:nvSpPr>
      <xdr:spPr>
        <a:xfrm>
          <a:off x="7810500" y="61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48712</xdr:rowOff>
    </xdr:from>
    <xdr:ext cx="469744" cy="259045"/>
    <xdr:sp macro="" textlink="">
      <xdr:nvSpPr>
        <xdr:cNvPr id="320" name="テキスト ボックス 319"/>
        <xdr:cNvSpPr txBox="1"/>
      </xdr:nvSpPr>
      <xdr:spPr>
        <a:xfrm>
          <a:off x="7626428" y="622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40567</xdr:rowOff>
    </xdr:from>
    <xdr:to>
      <xdr:col>36</xdr:col>
      <xdr:colOff>165100</xdr:colOff>
      <xdr:row>35</xdr:row>
      <xdr:rowOff>142167</xdr:rowOff>
    </xdr:to>
    <xdr:sp macro="" textlink="">
      <xdr:nvSpPr>
        <xdr:cNvPr id="321" name="楕円 320"/>
        <xdr:cNvSpPr/>
      </xdr:nvSpPr>
      <xdr:spPr>
        <a:xfrm>
          <a:off x="6921500" y="60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133294</xdr:rowOff>
    </xdr:from>
    <xdr:ext cx="469744" cy="259045"/>
    <xdr:sp macro="" textlink="">
      <xdr:nvSpPr>
        <xdr:cNvPr id="322" name="テキスト ボックス 321"/>
        <xdr:cNvSpPr txBox="1"/>
      </xdr:nvSpPr>
      <xdr:spPr>
        <a:xfrm>
          <a:off x="6737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118047</xdr:rowOff>
    </xdr:from>
    <xdr:to>
      <xdr:col>55</xdr:col>
      <xdr:colOff>0</xdr:colOff>
      <xdr:row>57</xdr:row>
      <xdr:rowOff>124726</xdr:rowOff>
    </xdr:to>
    <xdr:cxnSp macro="">
      <xdr:nvCxnSpPr>
        <xdr:cNvPr id="349" name="直線コネクタ 348"/>
        <xdr:cNvCxnSpPr/>
      </xdr:nvCxnSpPr>
      <xdr:spPr>
        <a:xfrm flipV="1">
          <a:off x="9639300" y="9890697"/>
          <a:ext cx="8382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124726</xdr:rowOff>
    </xdr:from>
    <xdr:to>
      <xdr:col>50</xdr:col>
      <xdr:colOff>114300</xdr:colOff>
      <xdr:row>58</xdr:row>
      <xdr:rowOff>13581</xdr:rowOff>
    </xdr:to>
    <xdr:cxnSp macro="">
      <xdr:nvCxnSpPr>
        <xdr:cNvPr id="352" name="直線コネクタ 351"/>
        <xdr:cNvCxnSpPr/>
      </xdr:nvCxnSpPr>
      <xdr:spPr>
        <a:xfrm flipV="1">
          <a:off x="8750300" y="9897376"/>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116908</xdr:rowOff>
    </xdr:from>
    <xdr:to>
      <xdr:col>45</xdr:col>
      <xdr:colOff>177800</xdr:colOff>
      <xdr:row>58</xdr:row>
      <xdr:rowOff>13581</xdr:rowOff>
    </xdr:to>
    <xdr:cxnSp macro="">
      <xdr:nvCxnSpPr>
        <xdr:cNvPr id="355" name="直線コネクタ 354"/>
        <xdr:cNvCxnSpPr/>
      </xdr:nvCxnSpPr>
      <xdr:spPr>
        <a:xfrm>
          <a:off x="7861300" y="988955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116908</xdr:rowOff>
    </xdr:from>
    <xdr:to>
      <xdr:col>41</xdr:col>
      <xdr:colOff>50800</xdr:colOff>
      <xdr:row>57</xdr:row>
      <xdr:rowOff>158015</xdr:rowOff>
    </xdr:to>
    <xdr:cxnSp macro="">
      <xdr:nvCxnSpPr>
        <xdr:cNvPr id="358" name="直線コネクタ 357"/>
        <xdr:cNvCxnSpPr/>
      </xdr:nvCxnSpPr>
      <xdr:spPr>
        <a:xfrm flipV="1">
          <a:off x="6972300" y="9889558"/>
          <a:ext cx="889000" cy="4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67247</xdr:rowOff>
    </xdr:from>
    <xdr:to>
      <xdr:col>55</xdr:col>
      <xdr:colOff>50800</xdr:colOff>
      <xdr:row>57</xdr:row>
      <xdr:rowOff>168847</xdr:rowOff>
    </xdr:to>
    <xdr:sp macro="" textlink="">
      <xdr:nvSpPr>
        <xdr:cNvPr id="368" name="楕円 367"/>
        <xdr:cNvSpPr/>
      </xdr:nvSpPr>
      <xdr:spPr>
        <a:xfrm>
          <a:off x="10426700" y="98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153624</xdr:rowOff>
    </xdr:from>
    <xdr:ext cx="534377" cy="259045"/>
    <xdr:sp macro="" textlink="">
      <xdr:nvSpPr>
        <xdr:cNvPr id="369" name="農林水産業費該当値テキスト"/>
        <xdr:cNvSpPr txBox="1"/>
      </xdr:nvSpPr>
      <xdr:spPr>
        <a:xfrm>
          <a:off x="10528300" y="97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73926</xdr:rowOff>
    </xdr:from>
    <xdr:to>
      <xdr:col>50</xdr:col>
      <xdr:colOff>165100</xdr:colOff>
      <xdr:row>58</xdr:row>
      <xdr:rowOff>4076</xdr:rowOff>
    </xdr:to>
    <xdr:sp macro="" textlink="">
      <xdr:nvSpPr>
        <xdr:cNvPr id="370" name="楕円 369"/>
        <xdr:cNvSpPr/>
      </xdr:nvSpPr>
      <xdr:spPr>
        <a:xfrm>
          <a:off x="9588500" y="98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166653</xdr:rowOff>
    </xdr:from>
    <xdr:ext cx="534377" cy="259045"/>
    <xdr:sp macro="" textlink="">
      <xdr:nvSpPr>
        <xdr:cNvPr id="371" name="テキスト ボックス 370"/>
        <xdr:cNvSpPr txBox="1"/>
      </xdr:nvSpPr>
      <xdr:spPr>
        <a:xfrm>
          <a:off x="9372111" y="99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134231</xdr:rowOff>
    </xdr:from>
    <xdr:to>
      <xdr:col>46</xdr:col>
      <xdr:colOff>38100</xdr:colOff>
      <xdr:row>58</xdr:row>
      <xdr:rowOff>64381</xdr:rowOff>
    </xdr:to>
    <xdr:sp macro="" textlink="">
      <xdr:nvSpPr>
        <xdr:cNvPr id="372" name="楕円 371"/>
        <xdr:cNvSpPr/>
      </xdr:nvSpPr>
      <xdr:spPr>
        <a:xfrm>
          <a:off x="8699500" y="990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55508</xdr:rowOff>
    </xdr:from>
    <xdr:ext cx="534377" cy="259045"/>
    <xdr:sp macro="" textlink="">
      <xdr:nvSpPr>
        <xdr:cNvPr id="373" name="テキスト ボックス 372"/>
        <xdr:cNvSpPr txBox="1"/>
      </xdr:nvSpPr>
      <xdr:spPr>
        <a:xfrm>
          <a:off x="8483111"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66108</xdr:rowOff>
    </xdr:from>
    <xdr:to>
      <xdr:col>41</xdr:col>
      <xdr:colOff>101600</xdr:colOff>
      <xdr:row>57</xdr:row>
      <xdr:rowOff>167708</xdr:rowOff>
    </xdr:to>
    <xdr:sp macro="" textlink="">
      <xdr:nvSpPr>
        <xdr:cNvPr id="374" name="楕円 373"/>
        <xdr:cNvSpPr/>
      </xdr:nvSpPr>
      <xdr:spPr>
        <a:xfrm>
          <a:off x="7810500" y="98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158835</xdr:rowOff>
    </xdr:from>
    <xdr:ext cx="534377" cy="259045"/>
    <xdr:sp macro="" textlink="">
      <xdr:nvSpPr>
        <xdr:cNvPr id="375" name="テキスト ボックス 374"/>
        <xdr:cNvSpPr txBox="1"/>
      </xdr:nvSpPr>
      <xdr:spPr>
        <a:xfrm>
          <a:off x="7594111" y="993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107215</xdr:rowOff>
    </xdr:from>
    <xdr:to>
      <xdr:col>36</xdr:col>
      <xdr:colOff>165100</xdr:colOff>
      <xdr:row>58</xdr:row>
      <xdr:rowOff>37365</xdr:rowOff>
    </xdr:to>
    <xdr:sp macro="" textlink="">
      <xdr:nvSpPr>
        <xdr:cNvPr id="376" name="楕円 375"/>
        <xdr:cNvSpPr/>
      </xdr:nvSpPr>
      <xdr:spPr>
        <a:xfrm>
          <a:off x="6921500" y="98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28492</xdr:rowOff>
    </xdr:from>
    <xdr:ext cx="534377" cy="259045"/>
    <xdr:sp macro="" textlink="">
      <xdr:nvSpPr>
        <xdr:cNvPr id="377" name="テキスト ボックス 376"/>
        <xdr:cNvSpPr txBox="1"/>
      </xdr:nvSpPr>
      <xdr:spPr>
        <a:xfrm>
          <a:off x="6705111" y="99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3950</xdr:rowOff>
    </xdr:from>
    <xdr:to>
      <xdr:col>55</xdr:col>
      <xdr:colOff>0</xdr:colOff>
      <xdr:row>78</xdr:row>
      <xdr:rowOff>57336</xdr:rowOff>
    </xdr:to>
    <xdr:cxnSp macro="">
      <xdr:nvCxnSpPr>
        <xdr:cNvPr id="406" name="直線コネクタ 405"/>
        <xdr:cNvCxnSpPr/>
      </xdr:nvCxnSpPr>
      <xdr:spPr>
        <a:xfrm>
          <a:off x="9639300" y="13377050"/>
          <a:ext cx="838200" cy="5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2304</xdr:rowOff>
    </xdr:from>
    <xdr:to>
      <xdr:col>50</xdr:col>
      <xdr:colOff>114300</xdr:colOff>
      <xdr:row>78</xdr:row>
      <xdr:rowOff>3950</xdr:rowOff>
    </xdr:to>
    <xdr:cxnSp macro="">
      <xdr:nvCxnSpPr>
        <xdr:cNvPr id="409" name="直線コネクタ 408"/>
        <xdr:cNvCxnSpPr/>
      </xdr:nvCxnSpPr>
      <xdr:spPr>
        <a:xfrm>
          <a:off x="8750300" y="1337540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100147</xdr:rowOff>
    </xdr:from>
    <xdr:ext cx="534377" cy="259045"/>
    <xdr:sp macro="" textlink="">
      <xdr:nvSpPr>
        <xdr:cNvPr id="411" name="テキスト ボックス 410"/>
        <xdr:cNvSpPr txBox="1"/>
      </xdr:nvSpPr>
      <xdr:spPr>
        <a:xfrm>
          <a:off x="9372111"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143563</xdr:rowOff>
    </xdr:from>
    <xdr:to>
      <xdr:col>45</xdr:col>
      <xdr:colOff>177800</xdr:colOff>
      <xdr:row>78</xdr:row>
      <xdr:rowOff>2304</xdr:rowOff>
    </xdr:to>
    <xdr:cxnSp macro="">
      <xdr:nvCxnSpPr>
        <xdr:cNvPr id="412" name="直線コネクタ 411"/>
        <xdr:cNvCxnSpPr/>
      </xdr:nvCxnSpPr>
      <xdr:spPr>
        <a:xfrm>
          <a:off x="7861300" y="13345213"/>
          <a:ext cx="889000" cy="3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59631</xdr:rowOff>
    </xdr:from>
    <xdr:ext cx="534377" cy="259045"/>
    <xdr:sp macro="" textlink="">
      <xdr:nvSpPr>
        <xdr:cNvPr id="414" name="テキスト ボックス 413"/>
        <xdr:cNvSpPr txBox="1"/>
      </xdr:nvSpPr>
      <xdr:spPr>
        <a:xfrm>
          <a:off x="8483111" y="134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33775</xdr:rowOff>
    </xdr:from>
    <xdr:to>
      <xdr:col>41</xdr:col>
      <xdr:colOff>50800</xdr:colOff>
      <xdr:row>77</xdr:row>
      <xdr:rowOff>143563</xdr:rowOff>
    </xdr:to>
    <xdr:cxnSp macro="">
      <xdr:nvCxnSpPr>
        <xdr:cNvPr id="415" name="直線コネクタ 414"/>
        <xdr:cNvCxnSpPr/>
      </xdr:nvCxnSpPr>
      <xdr:spPr>
        <a:xfrm>
          <a:off x="6972300" y="13235425"/>
          <a:ext cx="889000" cy="10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107614</xdr:rowOff>
    </xdr:from>
    <xdr:ext cx="534377" cy="259045"/>
    <xdr:sp macro="" textlink="">
      <xdr:nvSpPr>
        <xdr:cNvPr id="417" name="テキスト ボックス 416"/>
        <xdr:cNvSpPr txBox="1"/>
      </xdr:nvSpPr>
      <xdr:spPr>
        <a:xfrm>
          <a:off x="7594111" y="13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120873</xdr:rowOff>
    </xdr:from>
    <xdr:ext cx="534377" cy="259045"/>
    <xdr:sp macro="" textlink="">
      <xdr:nvSpPr>
        <xdr:cNvPr id="419" name="テキスト ボックス 418"/>
        <xdr:cNvSpPr txBox="1"/>
      </xdr:nvSpPr>
      <xdr:spPr>
        <a:xfrm>
          <a:off x="6705111" y="134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6536</xdr:rowOff>
    </xdr:from>
    <xdr:to>
      <xdr:col>55</xdr:col>
      <xdr:colOff>50800</xdr:colOff>
      <xdr:row>78</xdr:row>
      <xdr:rowOff>108136</xdr:rowOff>
    </xdr:to>
    <xdr:sp macro="" textlink="">
      <xdr:nvSpPr>
        <xdr:cNvPr id="425" name="楕円 424"/>
        <xdr:cNvSpPr/>
      </xdr:nvSpPr>
      <xdr:spPr>
        <a:xfrm>
          <a:off x="10426700" y="133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156413</xdr:rowOff>
    </xdr:from>
    <xdr:ext cx="534377" cy="259045"/>
    <xdr:sp macro="" textlink="">
      <xdr:nvSpPr>
        <xdr:cNvPr id="426" name="商工費該当値テキスト"/>
        <xdr:cNvSpPr txBox="1"/>
      </xdr:nvSpPr>
      <xdr:spPr>
        <a:xfrm>
          <a:off x="10528300" y="133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124600</xdr:rowOff>
    </xdr:from>
    <xdr:to>
      <xdr:col>50</xdr:col>
      <xdr:colOff>165100</xdr:colOff>
      <xdr:row>78</xdr:row>
      <xdr:rowOff>54750</xdr:rowOff>
    </xdr:to>
    <xdr:sp macro="" textlink="">
      <xdr:nvSpPr>
        <xdr:cNvPr id="427" name="楕円 426"/>
        <xdr:cNvSpPr/>
      </xdr:nvSpPr>
      <xdr:spPr>
        <a:xfrm>
          <a:off x="9588500" y="133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71277</xdr:rowOff>
    </xdr:from>
    <xdr:ext cx="534377" cy="259045"/>
    <xdr:sp macro="" textlink="">
      <xdr:nvSpPr>
        <xdr:cNvPr id="428" name="テキスト ボックス 427"/>
        <xdr:cNvSpPr txBox="1"/>
      </xdr:nvSpPr>
      <xdr:spPr>
        <a:xfrm>
          <a:off x="9372111" y="13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122954</xdr:rowOff>
    </xdr:from>
    <xdr:to>
      <xdr:col>46</xdr:col>
      <xdr:colOff>38100</xdr:colOff>
      <xdr:row>78</xdr:row>
      <xdr:rowOff>53104</xdr:rowOff>
    </xdr:to>
    <xdr:sp macro="" textlink="">
      <xdr:nvSpPr>
        <xdr:cNvPr id="429" name="楕円 428"/>
        <xdr:cNvSpPr/>
      </xdr:nvSpPr>
      <xdr:spPr>
        <a:xfrm>
          <a:off x="8699500" y="133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69631</xdr:rowOff>
    </xdr:from>
    <xdr:ext cx="534377" cy="259045"/>
    <xdr:sp macro="" textlink="">
      <xdr:nvSpPr>
        <xdr:cNvPr id="430" name="テキスト ボックス 429"/>
        <xdr:cNvSpPr txBox="1"/>
      </xdr:nvSpPr>
      <xdr:spPr>
        <a:xfrm>
          <a:off x="8483111" y="130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92763</xdr:rowOff>
    </xdr:from>
    <xdr:to>
      <xdr:col>41</xdr:col>
      <xdr:colOff>101600</xdr:colOff>
      <xdr:row>78</xdr:row>
      <xdr:rowOff>22913</xdr:rowOff>
    </xdr:to>
    <xdr:sp macro="" textlink="">
      <xdr:nvSpPr>
        <xdr:cNvPr id="431" name="楕円 430"/>
        <xdr:cNvSpPr/>
      </xdr:nvSpPr>
      <xdr:spPr>
        <a:xfrm>
          <a:off x="7810500" y="132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39440</xdr:rowOff>
    </xdr:from>
    <xdr:ext cx="534377" cy="259045"/>
    <xdr:sp macro="" textlink="">
      <xdr:nvSpPr>
        <xdr:cNvPr id="432" name="テキスト ボックス 431"/>
        <xdr:cNvSpPr txBox="1"/>
      </xdr:nvSpPr>
      <xdr:spPr>
        <a:xfrm>
          <a:off x="7594111" y="1306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154425</xdr:rowOff>
    </xdr:from>
    <xdr:to>
      <xdr:col>36</xdr:col>
      <xdr:colOff>165100</xdr:colOff>
      <xdr:row>77</xdr:row>
      <xdr:rowOff>84575</xdr:rowOff>
    </xdr:to>
    <xdr:sp macro="" textlink="">
      <xdr:nvSpPr>
        <xdr:cNvPr id="433" name="楕円 432"/>
        <xdr:cNvSpPr/>
      </xdr:nvSpPr>
      <xdr:spPr>
        <a:xfrm>
          <a:off x="6921500" y="131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101102</xdr:rowOff>
    </xdr:from>
    <xdr:ext cx="534377" cy="259045"/>
    <xdr:sp macro="" textlink="">
      <xdr:nvSpPr>
        <xdr:cNvPr id="434" name="テキスト ボックス 433"/>
        <xdr:cNvSpPr txBox="1"/>
      </xdr:nvSpPr>
      <xdr:spPr>
        <a:xfrm>
          <a:off x="6705111" y="129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165588</xdr:rowOff>
    </xdr:from>
    <xdr:to>
      <xdr:col>55</xdr:col>
      <xdr:colOff>0</xdr:colOff>
      <xdr:row>97</xdr:row>
      <xdr:rowOff>168458</xdr:rowOff>
    </xdr:to>
    <xdr:cxnSp macro="">
      <xdr:nvCxnSpPr>
        <xdr:cNvPr id="463" name="直線コネクタ 462"/>
        <xdr:cNvCxnSpPr/>
      </xdr:nvCxnSpPr>
      <xdr:spPr>
        <a:xfrm>
          <a:off x="9639300" y="16796238"/>
          <a:ext cx="8382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170511</xdr:rowOff>
    </xdr:from>
    <xdr:ext cx="534377" cy="259045"/>
    <xdr:sp macro="" textlink="">
      <xdr:nvSpPr>
        <xdr:cNvPr id="464" name="土木費平均値テキスト"/>
        <xdr:cNvSpPr txBox="1"/>
      </xdr:nvSpPr>
      <xdr:spPr>
        <a:xfrm>
          <a:off x="10528300" y="168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165588</xdr:rowOff>
    </xdr:from>
    <xdr:to>
      <xdr:col>50</xdr:col>
      <xdr:colOff>114300</xdr:colOff>
      <xdr:row>98</xdr:row>
      <xdr:rowOff>21388</xdr:rowOff>
    </xdr:to>
    <xdr:cxnSp macro="">
      <xdr:nvCxnSpPr>
        <xdr:cNvPr id="466" name="直線コネクタ 465"/>
        <xdr:cNvCxnSpPr/>
      </xdr:nvCxnSpPr>
      <xdr:spPr>
        <a:xfrm flipV="1">
          <a:off x="8750300" y="16796238"/>
          <a:ext cx="8890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120758</xdr:rowOff>
    </xdr:from>
    <xdr:ext cx="534377" cy="259045"/>
    <xdr:sp macro="" textlink="">
      <xdr:nvSpPr>
        <xdr:cNvPr id="468" name="テキスト ボックス 467"/>
        <xdr:cNvSpPr txBox="1"/>
      </xdr:nvSpPr>
      <xdr:spPr>
        <a:xfrm>
          <a:off x="9372111" y="169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159821</xdr:rowOff>
    </xdr:from>
    <xdr:to>
      <xdr:col>45</xdr:col>
      <xdr:colOff>177800</xdr:colOff>
      <xdr:row>98</xdr:row>
      <xdr:rowOff>21388</xdr:rowOff>
    </xdr:to>
    <xdr:cxnSp macro="">
      <xdr:nvCxnSpPr>
        <xdr:cNvPr id="469" name="直線コネクタ 468"/>
        <xdr:cNvCxnSpPr/>
      </xdr:nvCxnSpPr>
      <xdr:spPr>
        <a:xfrm>
          <a:off x="7861300" y="16790471"/>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132063</xdr:rowOff>
    </xdr:from>
    <xdr:ext cx="534377" cy="259045"/>
    <xdr:sp macro="" textlink="">
      <xdr:nvSpPr>
        <xdr:cNvPr id="471" name="テキスト ボックス 470"/>
        <xdr:cNvSpPr txBox="1"/>
      </xdr:nvSpPr>
      <xdr:spPr>
        <a:xfrm>
          <a:off x="8483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152326</xdr:rowOff>
    </xdr:from>
    <xdr:to>
      <xdr:col>41</xdr:col>
      <xdr:colOff>50800</xdr:colOff>
      <xdr:row>97</xdr:row>
      <xdr:rowOff>159821</xdr:rowOff>
    </xdr:to>
    <xdr:cxnSp macro="">
      <xdr:nvCxnSpPr>
        <xdr:cNvPr id="472" name="直線コネクタ 471"/>
        <xdr:cNvCxnSpPr/>
      </xdr:nvCxnSpPr>
      <xdr:spPr>
        <a:xfrm>
          <a:off x="6972300" y="16782976"/>
          <a:ext cx="8890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107552</xdr:rowOff>
    </xdr:from>
    <xdr:ext cx="534377" cy="259045"/>
    <xdr:sp macro="" textlink="">
      <xdr:nvSpPr>
        <xdr:cNvPr id="474" name="テキスト ボックス 473"/>
        <xdr:cNvSpPr txBox="1"/>
      </xdr:nvSpPr>
      <xdr:spPr>
        <a:xfrm>
          <a:off x="7594111" y="169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110858</xdr:rowOff>
    </xdr:from>
    <xdr:ext cx="534377" cy="259045"/>
    <xdr:sp macro="" textlink="">
      <xdr:nvSpPr>
        <xdr:cNvPr id="476" name="テキスト ボックス 475"/>
        <xdr:cNvSpPr txBox="1"/>
      </xdr:nvSpPr>
      <xdr:spPr>
        <a:xfrm>
          <a:off x="6705111" y="16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117658</xdr:rowOff>
    </xdr:from>
    <xdr:to>
      <xdr:col>55</xdr:col>
      <xdr:colOff>50800</xdr:colOff>
      <xdr:row>98</xdr:row>
      <xdr:rowOff>47808</xdr:rowOff>
    </xdr:to>
    <xdr:sp macro="" textlink="">
      <xdr:nvSpPr>
        <xdr:cNvPr id="482" name="楕円 481"/>
        <xdr:cNvSpPr/>
      </xdr:nvSpPr>
      <xdr:spPr>
        <a:xfrm>
          <a:off x="10426700" y="1674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140535</xdr:rowOff>
    </xdr:from>
    <xdr:ext cx="599010" cy="259045"/>
    <xdr:sp macro="" textlink="">
      <xdr:nvSpPr>
        <xdr:cNvPr id="483" name="土木費該当値テキスト"/>
        <xdr:cNvSpPr txBox="1"/>
      </xdr:nvSpPr>
      <xdr:spPr>
        <a:xfrm>
          <a:off x="10528300" y="1659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114788</xdr:rowOff>
    </xdr:from>
    <xdr:to>
      <xdr:col>50</xdr:col>
      <xdr:colOff>165100</xdr:colOff>
      <xdr:row>98</xdr:row>
      <xdr:rowOff>44938</xdr:rowOff>
    </xdr:to>
    <xdr:sp macro="" textlink="">
      <xdr:nvSpPr>
        <xdr:cNvPr id="484" name="楕円 483"/>
        <xdr:cNvSpPr/>
      </xdr:nvSpPr>
      <xdr:spPr>
        <a:xfrm>
          <a:off x="9588500" y="167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61465</xdr:rowOff>
    </xdr:from>
    <xdr:ext cx="599010" cy="259045"/>
    <xdr:sp macro="" textlink="">
      <xdr:nvSpPr>
        <xdr:cNvPr id="485" name="テキスト ボックス 484"/>
        <xdr:cNvSpPr txBox="1"/>
      </xdr:nvSpPr>
      <xdr:spPr>
        <a:xfrm>
          <a:off x="9339795" y="1652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142038</xdr:rowOff>
    </xdr:from>
    <xdr:to>
      <xdr:col>46</xdr:col>
      <xdr:colOff>38100</xdr:colOff>
      <xdr:row>98</xdr:row>
      <xdr:rowOff>72188</xdr:rowOff>
    </xdr:to>
    <xdr:sp macro="" textlink="">
      <xdr:nvSpPr>
        <xdr:cNvPr id="486" name="楕円 485"/>
        <xdr:cNvSpPr/>
      </xdr:nvSpPr>
      <xdr:spPr>
        <a:xfrm>
          <a:off x="8699500" y="167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88715</xdr:rowOff>
    </xdr:from>
    <xdr:ext cx="599010" cy="259045"/>
    <xdr:sp macro="" textlink="">
      <xdr:nvSpPr>
        <xdr:cNvPr id="487" name="テキスト ボックス 486"/>
        <xdr:cNvSpPr txBox="1"/>
      </xdr:nvSpPr>
      <xdr:spPr>
        <a:xfrm>
          <a:off x="8450795" y="1654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109021</xdr:rowOff>
    </xdr:from>
    <xdr:to>
      <xdr:col>41</xdr:col>
      <xdr:colOff>101600</xdr:colOff>
      <xdr:row>98</xdr:row>
      <xdr:rowOff>39171</xdr:rowOff>
    </xdr:to>
    <xdr:sp macro="" textlink="">
      <xdr:nvSpPr>
        <xdr:cNvPr id="488" name="楕円 487"/>
        <xdr:cNvSpPr/>
      </xdr:nvSpPr>
      <xdr:spPr>
        <a:xfrm>
          <a:off x="7810500" y="167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55698</xdr:rowOff>
    </xdr:from>
    <xdr:ext cx="599010" cy="259045"/>
    <xdr:sp macro="" textlink="">
      <xdr:nvSpPr>
        <xdr:cNvPr id="489" name="テキスト ボックス 488"/>
        <xdr:cNvSpPr txBox="1"/>
      </xdr:nvSpPr>
      <xdr:spPr>
        <a:xfrm>
          <a:off x="7561795" y="1651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101526</xdr:rowOff>
    </xdr:from>
    <xdr:to>
      <xdr:col>36</xdr:col>
      <xdr:colOff>165100</xdr:colOff>
      <xdr:row>98</xdr:row>
      <xdr:rowOff>31676</xdr:rowOff>
    </xdr:to>
    <xdr:sp macro="" textlink="">
      <xdr:nvSpPr>
        <xdr:cNvPr id="490" name="楕円 489"/>
        <xdr:cNvSpPr/>
      </xdr:nvSpPr>
      <xdr:spPr>
        <a:xfrm>
          <a:off x="6921500" y="167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48203</xdr:rowOff>
    </xdr:from>
    <xdr:ext cx="599010" cy="259045"/>
    <xdr:sp macro="" textlink="">
      <xdr:nvSpPr>
        <xdr:cNvPr id="491" name="テキスト ボックス 490"/>
        <xdr:cNvSpPr txBox="1"/>
      </xdr:nvSpPr>
      <xdr:spPr>
        <a:xfrm>
          <a:off x="6672795" y="1650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157433</xdr:rowOff>
    </xdr:from>
    <xdr:to>
      <xdr:col>85</xdr:col>
      <xdr:colOff>126364</xdr:colOff>
      <xdr:row>38</xdr:row>
      <xdr:rowOff>97093</xdr:rowOff>
    </xdr:to>
    <xdr:cxnSp macro="">
      <xdr:nvCxnSpPr>
        <xdr:cNvPr id="517" name="直線コネクタ 516"/>
        <xdr:cNvCxnSpPr/>
      </xdr:nvCxnSpPr>
      <xdr:spPr>
        <a:xfrm flipV="1">
          <a:off x="16317595" y="5472383"/>
          <a:ext cx="1269" cy="1139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100920</xdr:rowOff>
    </xdr:from>
    <xdr:ext cx="534377" cy="259045"/>
    <xdr:sp macro="" textlink="">
      <xdr:nvSpPr>
        <xdr:cNvPr id="518" name="消防費最小値テキスト"/>
        <xdr:cNvSpPr txBox="1"/>
      </xdr:nvSpPr>
      <xdr:spPr>
        <a:xfrm>
          <a:off x="16370300" y="66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97093</xdr:rowOff>
    </xdr:from>
    <xdr:to>
      <xdr:col>86</xdr:col>
      <xdr:colOff>25400</xdr:colOff>
      <xdr:row>38</xdr:row>
      <xdr:rowOff>97093</xdr:rowOff>
    </xdr:to>
    <xdr:cxnSp macro="">
      <xdr:nvCxnSpPr>
        <xdr:cNvPr id="519" name="直線コネクタ 518"/>
        <xdr:cNvCxnSpPr/>
      </xdr:nvCxnSpPr>
      <xdr:spPr>
        <a:xfrm>
          <a:off x="16230600" y="6612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104110</xdr:rowOff>
    </xdr:from>
    <xdr:ext cx="599010" cy="259045"/>
    <xdr:sp macro="" textlink="">
      <xdr:nvSpPr>
        <xdr:cNvPr id="520" name="消防費最大値テキスト"/>
        <xdr:cNvSpPr txBox="1"/>
      </xdr:nvSpPr>
      <xdr:spPr>
        <a:xfrm>
          <a:off x="16370300" y="524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157433</xdr:rowOff>
    </xdr:from>
    <xdr:to>
      <xdr:col>86</xdr:col>
      <xdr:colOff>25400</xdr:colOff>
      <xdr:row>31</xdr:row>
      <xdr:rowOff>157433</xdr:rowOff>
    </xdr:to>
    <xdr:cxnSp macro="">
      <xdr:nvCxnSpPr>
        <xdr:cNvPr id="521" name="直線コネクタ 520"/>
        <xdr:cNvCxnSpPr/>
      </xdr:nvCxnSpPr>
      <xdr:spPr>
        <a:xfrm>
          <a:off x="16230600" y="5472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1506</xdr:rowOff>
    </xdr:from>
    <xdr:to>
      <xdr:col>85</xdr:col>
      <xdr:colOff>127000</xdr:colOff>
      <xdr:row>36</xdr:row>
      <xdr:rowOff>157879</xdr:rowOff>
    </xdr:to>
    <xdr:cxnSp macro="">
      <xdr:nvCxnSpPr>
        <xdr:cNvPr id="522" name="直線コネクタ 521"/>
        <xdr:cNvCxnSpPr/>
      </xdr:nvCxnSpPr>
      <xdr:spPr>
        <a:xfrm flipV="1">
          <a:off x="15481300" y="6002256"/>
          <a:ext cx="838200" cy="3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153814</xdr:rowOff>
    </xdr:from>
    <xdr:ext cx="534377" cy="259045"/>
    <xdr:sp macro="" textlink="">
      <xdr:nvSpPr>
        <xdr:cNvPr id="523" name="消防費平均値テキスト"/>
        <xdr:cNvSpPr txBox="1"/>
      </xdr:nvSpPr>
      <xdr:spPr>
        <a:xfrm>
          <a:off x="16370300" y="6326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3937</xdr:rowOff>
    </xdr:from>
    <xdr:to>
      <xdr:col>85</xdr:col>
      <xdr:colOff>177800</xdr:colOff>
      <xdr:row>37</xdr:row>
      <xdr:rowOff>105537</xdr:rowOff>
    </xdr:to>
    <xdr:sp macro="" textlink="">
      <xdr:nvSpPr>
        <xdr:cNvPr id="524" name="フローチャート: 判断 523"/>
        <xdr:cNvSpPr/>
      </xdr:nvSpPr>
      <xdr:spPr>
        <a:xfrm>
          <a:off x="162687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139885</xdr:rowOff>
    </xdr:from>
    <xdr:to>
      <xdr:col>81</xdr:col>
      <xdr:colOff>50800</xdr:colOff>
      <xdr:row>36</xdr:row>
      <xdr:rowOff>157879</xdr:rowOff>
    </xdr:to>
    <xdr:cxnSp macro="">
      <xdr:nvCxnSpPr>
        <xdr:cNvPr id="525" name="直線コネクタ 524"/>
        <xdr:cNvCxnSpPr/>
      </xdr:nvCxnSpPr>
      <xdr:spPr>
        <a:xfrm>
          <a:off x="14592300" y="5283385"/>
          <a:ext cx="889000" cy="104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160887</xdr:rowOff>
    </xdr:from>
    <xdr:to>
      <xdr:col>81</xdr:col>
      <xdr:colOff>101600</xdr:colOff>
      <xdr:row>37</xdr:row>
      <xdr:rowOff>91037</xdr:rowOff>
    </xdr:to>
    <xdr:sp macro="" textlink="">
      <xdr:nvSpPr>
        <xdr:cNvPr id="526" name="フローチャート: 判断 525"/>
        <xdr:cNvSpPr/>
      </xdr:nvSpPr>
      <xdr:spPr>
        <a:xfrm>
          <a:off x="15430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82164</xdr:rowOff>
    </xdr:from>
    <xdr:ext cx="534377" cy="259045"/>
    <xdr:sp macro="" textlink="">
      <xdr:nvSpPr>
        <xdr:cNvPr id="527" name="テキスト ボックス 526"/>
        <xdr:cNvSpPr txBox="1"/>
      </xdr:nvSpPr>
      <xdr:spPr>
        <a:xfrm>
          <a:off x="15214111" y="64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139885</xdr:rowOff>
    </xdr:from>
    <xdr:to>
      <xdr:col>76</xdr:col>
      <xdr:colOff>114300</xdr:colOff>
      <xdr:row>35</xdr:row>
      <xdr:rowOff>4075</xdr:rowOff>
    </xdr:to>
    <xdr:cxnSp macro="">
      <xdr:nvCxnSpPr>
        <xdr:cNvPr id="528" name="直線コネクタ 527"/>
        <xdr:cNvCxnSpPr/>
      </xdr:nvCxnSpPr>
      <xdr:spPr>
        <a:xfrm flipV="1">
          <a:off x="13703300" y="5283385"/>
          <a:ext cx="889000" cy="7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27167</xdr:rowOff>
    </xdr:from>
    <xdr:to>
      <xdr:col>76</xdr:col>
      <xdr:colOff>165100</xdr:colOff>
      <xdr:row>37</xdr:row>
      <xdr:rowOff>128767</xdr:rowOff>
    </xdr:to>
    <xdr:sp macro="" textlink="">
      <xdr:nvSpPr>
        <xdr:cNvPr id="529" name="フローチャート: 判断 528"/>
        <xdr:cNvSpPr/>
      </xdr:nvSpPr>
      <xdr:spPr>
        <a:xfrm>
          <a:off x="145415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119894</xdr:rowOff>
    </xdr:from>
    <xdr:ext cx="534377" cy="259045"/>
    <xdr:sp macro="" textlink="">
      <xdr:nvSpPr>
        <xdr:cNvPr id="530" name="テキスト ボックス 529"/>
        <xdr:cNvSpPr txBox="1"/>
      </xdr:nvSpPr>
      <xdr:spPr>
        <a:xfrm>
          <a:off x="14325111" y="646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4075</xdr:rowOff>
    </xdr:from>
    <xdr:to>
      <xdr:col>71</xdr:col>
      <xdr:colOff>177800</xdr:colOff>
      <xdr:row>36</xdr:row>
      <xdr:rowOff>7232</xdr:rowOff>
    </xdr:to>
    <xdr:cxnSp macro="">
      <xdr:nvCxnSpPr>
        <xdr:cNvPr id="531" name="直線コネクタ 530"/>
        <xdr:cNvCxnSpPr/>
      </xdr:nvCxnSpPr>
      <xdr:spPr>
        <a:xfrm flipV="1">
          <a:off x="12814300" y="6004825"/>
          <a:ext cx="889000" cy="17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19460</xdr:rowOff>
    </xdr:from>
    <xdr:to>
      <xdr:col>72</xdr:col>
      <xdr:colOff>38100</xdr:colOff>
      <xdr:row>37</xdr:row>
      <xdr:rowOff>121060</xdr:rowOff>
    </xdr:to>
    <xdr:sp macro="" textlink="">
      <xdr:nvSpPr>
        <xdr:cNvPr id="532" name="フローチャート: 判断 531"/>
        <xdr:cNvSpPr/>
      </xdr:nvSpPr>
      <xdr:spPr>
        <a:xfrm>
          <a:off x="13652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112187</xdr:rowOff>
    </xdr:from>
    <xdr:ext cx="534377" cy="259045"/>
    <xdr:sp macro="" textlink="">
      <xdr:nvSpPr>
        <xdr:cNvPr id="533" name="テキスト ボックス 532"/>
        <xdr:cNvSpPr txBox="1"/>
      </xdr:nvSpPr>
      <xdr:spPr>
        <a:xfrm>
          <a:off x="13436111" y="64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17686</xdr:rowOff>
    </xdr:from>
    <xdr:to>
      <xdr:col>67</xdr:col>
      <xdr:colOff>101600</xdr:colOff>
      <xdr:row>37</xdr:row>
      <xdr:rowOff>119286</xdr:rowOff>
    </xdr:to>
    <xdr:sp macro="" textlink="">
      <xdr:nvSpPr>
        <xdr:cNvPr id="534" name="フローチャート: 判断 533"/>
        <xdr:cNvSpPr/>
      </xdr:nvSpPr>
      <xdr:spPr>
        <a:xfrm>
          <a:off x="12763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110413</xdr:rowOff>
    </xdr:from>
    <xdr:ext cx="534377" cy="259045"/>
    <xdr:sp macro="" textlink="">
      <xdr:nvSpPr>
        <xdr:cNvPr id="535" name="テキスト ボックス 534"/>
        <xdr:cNvSpPr txBox="1"/>
      </xdr:nvSpPr>
      <xdr:spPr>
        <a:xfrm>
          <a:off x="12547111" y="64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122156</xdr:rowOff>
    </xdr:from>
    <xdr:to>
      <xdr:col>85</xdr:col>
      <xdr:colOff>177800</xdr:colOff>
      <xdr:row>35</xdr:row>
      <xdr:rowOff>52306</xdr:rowOff>
    </xdr:to>
    <xdr:sp macro="" textlink="">
      <xdr:nvSpPr>
        <xdr:cNvPr id="541" name="楕円 540"/>
        <xdr:cNvSpPr/>
      </xdr:nvSpPr>
      <xdr:spPr>
        <a:xfrm>
          <a:off x="16268700" y="59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145033</xdr:rowOff>
    </xdr:from>
    <xdr:ext cx="534377" cy="259045"/>
    <xdr:sp macro="" textlink="">
      <xdr:nvSpPr>
        <xdr:cNvPr id="542" name="消防費該当値テキスト"/>
        <xdr:cNvSpPr txBox="1"/>
      </xdr:nvSpPr>
      <xdr:spPr>
        <a:xfrm>
          <a:off x="16370300" y="58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107079</xdr:rowOff>
    </xdr:from>
    <xdr:to>
      <xdr:col>81</xdr:col>
      <xdr:colOff>101600</xdr:colOff>
      <xdr:row>37</xdr:row>
      <xdr:rowOff>37229</xdr:rowOff>
    </xdr:to>
    <xdr:sp macro="" textlink="">
      <xdr:nvSpPr>
        <xdr:cNvPr id="543" name="楕円 542"/>
        <xdr:cNvSpPr/>
      </xdr:nvSpPr>
      <xdr:spPr>
        <a:xfrm>
          <a:off x="15430500" y="62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53756</xdr:rowOff>
    </xdr:from>
    <xdr:ext cx="534377" cy="259045"/>
    <xdr:sp macro="" textlink="">
      <xdr:nvSpPr>
        <xdr:cNvPr id="544" name="テキスト ボックス 543"/>
        <xdr:cNvSpPr txBox="1"/>
      </xdr:nvSpPr>
      <xdr:spPr>
        <a:xfrm>
          <a:off x="15214111" y="60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89085</xdr:rowOff>
    </xdr:from>
    <xdr:to>
      <xdr:col>76</xdr:col>
      <xdr:colOff>165100</xdr:colOff>
      <xdr:row>31</xdr:row>
      <xdr:rowOff>19235</xdr:rowOff>
    </xdr:to>
    <xdr:sp macro="" textlink="">
      <xdr:nvSpPr>
        <xdr:cNvPr id="545" name="楕円 544"/>
        <xdr:cNvSpPr/>
      </xdr:nvSpPr>
      <xdr:spPr>
        <a:xfrm>
          <a:off x="14541500" y="52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35762</xdr:rowOff>
    </xdr:from>
    <xdr:ext cx="599010" cy="259045"/>
    <xdr:sp macro="" textlink="">
      <xdr:nvSpPr>
        <xdr:cNvPr id="546" name="テキスト ボックス 545"/>
        <xdr:cNvSpPr txBox="1"/>
      </xdr:nvSpPr>
      <xdr:spPr>
        <a:xfrm>
          <a:off x="14292795" y="500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124725</xdr:rowOff>
    </xdr:from>
    <xdr:to>
      <xdr:col>72</xdr:col>
      <xdr:colOff>38100</xdr:colOff>
      <xdr:row>35</xdr:row>
      <xdr:rowOff>54875</xdr:rowOff>
    </xdr:to>
    <xdr:sp macro="" textlink="">
      <xdr:nvSpPr>
        <xdr:cNvPr id="547" name="楕円 546"/>
        <xdr:cNvSpPr/>
      </xdr:nvSpPr>
      <xdr:spPr>
        <a:xfrm>
          <a:off x="13652500" y="59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71402</xdr:rowOff>
    </xdr:from>
    <xdr:ext cx="534377" cy="259045"/>
    <xdr:sp macro="" textlink="">
      <xdr:nvSpPr>
        <xdr:cNvPr id="548" name="テキスト ボックス 547"/>
        <xdr:cNvSpPr txBox="1"/>
      </xdr:nvSpPr>
      <xdr:spPr>
        <a:xfrm>
          <a:off x="13436111" y="57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127882</xdr:rowOff>
    </xdr:from>
    <xdr:to>
      <xdr:col>67</xdr:col>
      <xdr:colOff>101600</xdr:colOff>
      <xdr:row>36</xdr:row>
      <xdr:rowOff>58032</xdr:rowOff>
    </xdr:to>
    <xdr:sp macro="" textlink="">
      <xdr:nvSpPr>
        <xdr:cNvPr id="549" name="楕円 548"/>
        <xdr:cNvSpPr/>
      </xdr:nvSpPr>
      <xdr:spPr>
        <a:xfrm>
          <a:off x="12763500" y="61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74559</xdr:rowOff>
    </xdr:from>
    <xdr:ext cx="534377" cy="259045"/>
    <xdr:sp macro="" textlink="">
      <xdr:nvSpPr>
        <xdr:cNvPr id="550" name="テキスト ボックス 549"/>
        <xdr:cNvSpPr txBox="1"/>
      </xdr:nvSpPr>
      <xdr:spPr>
        <a:xfrm>
          <a:off x="12547111" y="590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5" name="直線コネクタ 574"/>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6"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7" name="直線コネクタ 576"/>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8"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9" name="直線コネクタ 578"/>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1613</xdr:rowOff>
    </xdr:from>
    <xdr:to>
      <xdr:col>85</xdr:col>
      <xdr:colOff>127000</xdr:colOff>
      <xdr:row>55</xdr:row>
      <xdr:rowOff>49352</xdr:rowOff>
    </xdr:to>
    <xdr:cxnSp macro="">
      <xdr:nvCxnSpPr>
        <xdr:cNvPr id="580" name="直線コネクタ 579"/>
        <xdr:cNvCxnSpPr/>
      </xdr:nvCxnSpPr>
      <xdr:spPr>
        <a:xfrm>
          <a:off x="15481300" y="9431363"/>
          <a:ext cx="8382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81" name="教育費平均値テキスト"/>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2" name="フローチャート: 判断 581"/>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1613</xdr:rowOff>
    </xdr:from>
    <xdr:to>
      <xdr:col>81</xdr:col>
      <xdr:colOff>50800</xdr:colOff>
      <xdr:row>55</xdr:row>
      <xdr:rowOff>130848</xdr:rowOff>
    </xdr:to>
    <xdr:cxnSp macro="">
      <xdr:nvCxnSpPr>
        <xdr:cNvPr id="583" name="直線コネクタ 582"/>
        <xdr:cNvCxnSpPr/>
      </xdr:nvCxnSpPr>
      <xdr:spPr>
        <a:xfrm flipV="1">
          <a:off x="14592300" y="9431363"/>
          <a:ext cx="8890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4" name="フローチャート: 判断 583"/>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5" name="テキスト ボックス 584"/>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125730</xdr:rowOff>
    </xdr:from>
    <xdr:to>
      <xdr:col>76</xdr:col>
      <xdr:colOff>114300</xdr:colOff>
      <xdr:row>55</xdr:row>
      <xdr:rowOff>130848</xdr:rowOff>
    </xdr:to>
    <xdr:cxnSp macro="">
      <xdr:nvCxnSpPr>
        <xdr:cNvPr id="586" name="直線コネクタ 585"/>
        <xdr:cNvCxnSpPr/>
      </xdr:nvCxnSpPr>
      <xdr:spPr>
        <a:xfrm>
          <a:off x="13703300" y="9212580"/>
          <a:ext cx="889000" cy="3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7" name="フローチャート: 判断 586"/>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8" name="テキスト ボックス 587"/>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36144</xdr:rowOff>
    </xdr:from>
    <xdr:to>
      <xdr:col>71</xdr:col>
      <xdr:colOff>177800</xdr:colOff>
      <xdr:row>53</xdr:row>
      <xdr:rowOff>125730</xdr:rowOff>
    </xdr:to>
    <xdr:cxnSp macro="">
      <xdr:nvCxnSpPr>
        <xdr:cNvPr id="589" name="直線コネクタ 588"/>
        <xdr:cNvCxnSpPr/>
      </xdr:nvCxnSpPr>
      <xdr:spPr>
        <a:xfrm>
          <a:off x="12814300" y="9122994"/>
          <a:ext cx="889000" cy="8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90" name="フローチャート: 判断 589"/>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73677</xdr:rowOff>
    </xdr:from>
    <xdr:ext cx="534377" cy="259045"/>
    <xdr:sp macro="" textlink="">
      <xdr:nvSpPr>
        <xdr:cNvPr id="591" name="テキスト ボックス 590"/>
        <xdr:cNvSpPr txBox="1"/>
      </xdr:nvSpPr>
      <xdr:spPr>
        <a:xfrm>
          <a:off x="13436111" y="96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2" name="フローチャート: 判断 591"/>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93" name="テキスト ボックス 592"/>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170002</xdr:rowOff>
    </xdr:from>
    <xdr:to>
      <xdr:col>85</xdr:col>
      <xdr:colOff>177800</xdr:colOff>
      <xdr:row>55</xdr:row>
      <xdr:rowOff>100152</xdr:rowOff>
    </xdr:to>
    <xdr:sp macro="" textlink="">
      <xdr:nvSpPr>
        <xdr:cNvPr id="599" name="楕円 598"/>
        <xdr:cNvSpPr/>
      </xdr:nvSpPr>
      <xdr:spPr>
        <a:xfrm>
          <a:off x="16268700" y="94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21429</xdr:rowOff>
    </xdr:from>
    <xdr:ext cx="534377" cy="259045"/>
    <xdr:sp macro="" textlink="">
      <xdr:nvSpPr>
        <xdr:cNvPr id="600" name="教育費該当値テキスト"/>
        <xdr:cNvSpPr txBox="1"/>
      </xdr:nvSpPr>
      <xdr:spPr>
        <a:xfrm>
          <a:off x="16370300" y="92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122263</xdr:rowOff>
    </xdr:from>
    <xdr:to>
      <xdr:col>81</xdr:col>
      <xdr:colOff>101600</xdr:colOff>
      <xdr:row>55</xdr:row>
      <xdr:rowOff>52413</xdr:rowOff>
    </xdr:to>
    <xdr:sp macro="" textlink="">
      <xdr:nvSpPr>
        <xdr:cNvPr id="601" name="楕円 600"/>
        <xdr:cNvSpPr/>
      </xdr:nvSpPr>
      <xdr:spPr>
        <a:xfrm>
          <a:off x="15430500" y="93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68940</xdr:rowOff>
    </xdr:from>
    <xdr:ext cx="534377" cy="259045"/>
    <xdr:sp macro="" textlink="">
      <xdr:nvSpPr>
        <xdr:cNvPr id="602" name="テキスト ボックス 601"/>
        <xdr:cNvSpPr txBox="1"/>
      </xdr:nvSpPr>
      <xdr:spPr>
        <a:xfrm>
          <a:off x="15214111" y="915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80048</xdr:rowOff>
    </xdr:from>
    <xdr:to>
      <xdr:col>76</xdr:col>
      <xdr:colOff>165100</xdr:colOff>
      <xdr:row>56</xdr:row>
      <xdr:rowOff>10198</xdr:rowOff>
    </xdr:to>
    <xdr:sp macro="" textlink="">
      <xdr:nvSpPr>
        <xdr:cNvPr id="603" name="楕円 602"/>
        <xdr:cNvSpPr/>
      </xdr:nvSpPr>
      <xdr:spPr>
        <a:xfrm>
          <a:off x="14541500" y="95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26725</xdr:rowOff>
    </xdr:from>
    <xdr:ext cx="534377" cy="259045"/>
    <xdr:sp macro="" textlink="">
      <xdr:nvSpPr>
        <xdr:cNvPr id="604" name="テキスト ボックス 603"/>
        <xdr:cNvSpPr txBox="1"/>
      </xdr:nvSpPr>
      <xdr:spPr>
        <a:xfrm>
          <a:off x="14325111" y="928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74930</xdr:rowOff>
    </xdr:from>
    <xdr:to>
      <xdr:col>72</xdr:col>
      <xdr:colOff>38100</xdr:colOff>
      <xdr:row>54</xdr:row>
      <xdr:rowOff>5080</xdr:rowOff>
    </xdr:to>
    <xdr:sp macro="" textlink="">
      <xdr:nvSpPr>
        <xdr:cNvPr id="605" name="楕円 604"/>
        <xdr:cNvSpPr/>
      </xdr:nvSpPr>
      <xdr:spPr>
        <a:xfrm>
          <a:off x="13652500" y="91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21607</xdr:rowOff>
    </xdr:from>
    <xdr:ext cx="599010" cy="259045"/>
    <xdr:sp macro="" textlink="">
      <xdr:nvSpPr>
        <xdr:cNvPr id="606" name="テキスト ボックス 605"/>
        <xdr:cNvSpPr txBox="1"/>
      </xdr:nvSpPr>
      <xdr:spPr>
        <a:xfrm>
          <a:off x="13403795" y="893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156794</xdr:rowOff>
    </xdr:from>
    <xdr:to>
      <xdr:col>67</xdr:col>
      <xdr:colOff>101600</xdr:colOff>
      <xdr:row>53</xdr:row>
      <xdr:rowOff>86944</xdr:rowOff>
    </xdr:to>
    <xdr:sp macro="" textlink="">
      <xdr:nvSpPr>
        <xdr:cNvPr id="607" name="楕円 606"/>
        <xdr:cNvSpPr/>
      </xdr:nvSpPr>
      <xdr:spPr>
        <a:xfrm>
          <a:off x="12763500" y="907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103471</xdr:rowOff>
    </xdr:from>
    <xdr:ext cx="599010" cy="259045"/>
    <xdr:sp macro="" textlink="">
      <xdr:nvSpPr>
        <xdr:cNvPr id="608" name="テキスト ボックス 607"/>
        <xdr:cNvSpPr txBox="1"/>
      </xdr:nvSpPr>
      <xdr:spPr>
        <a:xfrm>
          <a:off x="12514795" y="884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2" name="テキスト ボックス 621"/>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4" name="テキスト ボックス 623"/>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6" name="テキスト ボックス 625"/>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8" name="テキスト ボックス 62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4" name="直線コネクタ 633"/>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5"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7"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8" name="直線コネクタ 637"/>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160679</xdr:rowOff>
    </xdr:from>
    <xdr:to>
      <xdr:col>85</xdr:col>
      <xdr:colOff>127000</xdr:colOff>
      <xdr:row>78</xdr:row>
      <xdr:rowOff>92511</xdr:rowOff>
    </xdr:to>
    <xdr:cxnSp macro="">
      <xdr:nvCxnSpPr>
        <xdr:cNvPr id="639" name="直線コネクタ 638"/>
        <xdr:cNvCxnSpPr/>
      </xdr:nvCxnSpPr>
      <xdr:spPr>
        <a:xfrm flipV="1">
          <a:off x="15481300" y="13362329"/>
          <a:ext cx="838200" cy="10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147651</xdr:rowOff>
    </xdr:from>
    <xdr:ext cx="534377" cy="259045"/>
    <xdr:sp macro="" textlink="">
      <xdr:nvSpPr>
        <xdr:cNvPr id="640" name="災害復旧費平均値テキスト"/>
        <xdr:cNvSpPr txBox="1"/>
      </xdr:nvSpPr>
      <xdr:spPr>
        <a:xfrm>
          <a:off x="16370300" y="1352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41" name="フローチャート: 判断 640"/>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92511</xdr:rowOff>
    </xdr:from>
    <xdr:to>
      <xdr:col>81</xdr:col>
      <xdr:colOff>50800</xdr:colOff>
      <xdr:row>79</xdr:row>
      <xdr:rowOff>96518</xdr:rowOff>
    </xdr:to>
    <xdr:cxnSp macro="">
      <xdr:nvCxnSpPr>
        <xdr:cNvPr id="642" name="直線コネクタ 641"/>
        <xdr:cNvCxnSpPr/>
      </xdr:nvCxnSpPr>
      <xdr:spPr>
        <a:xfrm flipV="1">
          <a:off x="14592300" y="13465611"/>
          <a:ext cx="889000" cy="17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3" name="フローチャート: 判断 642"/>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108828</xdr:rowOff>
    </xdr:from>
    <xdr:ext cx="469744" cy="259045"/>
    <xdr:sp macro="" textlink="">
      <xdr:nvSpPr>
        <xdr:cNvPr id="644" name="テキスト ボックス 643"/>
        <xdr:cNvSpPr txBox="1"/>
      </xdr:nvSpPr>
      <xdr:spPr>
        <a:xfrm>
          <a:off x="15246428" y="1365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83229</xdr:rowOff>
    </xdr:from>
    <xdr:to>
      <xdr:col>76</xdr:col>
      <xdr:colOff>114300</xdr:colOff>
      <xdr:row>79</xdr:row>
      <xdr:rowOff>96518</xdr:rowOff>
    </xdr:to>
    <xdr:cxnSp macro="">
      <xdr:nvCxnSpPr>
        <xdr:cNvPr id="645" name="直線コネクタ 644"/>
        <xdr:cNvCxnSpPr/>
      </xdr:nvCxnSpPr>
      <xdr:spPr>
        <a:xfrm>
          <a:off x="13703300" y="13627779"/>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6" name="フローチャート: 判断 645"/>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7" name="テキスト ボックス 646"/>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83229</xdr:rowOff>
    </xdr:from>
    <xdr:to>
      <xdr:col>71</xdr:col>
      <xdr:colOff>177800</xdr:colOff>
      <xdr:row>79</xdr:row>
      <xdr:rowOff>84368</xdr:rowOff>
    </xdr:to>
    <xdr:cxnSp macro="">
      <xdr:nvCxnSpPr>
        <xdr:cNvPr id="648" name="直線コネクタ 647"/>
        <xdr:cNvCxnSpPr/>
      </xdr:nvCxnSpPr>
      <xdr:spPr>
        <a:xfrm flipV="1">
          <a:off x="12814300" y="13627779"/>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9" name="フローチャート: 判断 648"/>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50" name="テキスト ボックス 649"/>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51" name="フローチャート: 判断 650"/>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2" name="テキスト ボックス 651"/>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109879</xdr:rowOff>
    </xdr:from>
    <xdr:to>
      <xdr:col>85</xdr:col>
      <xdr:colOff>177800</xdr:colOff>
      <xdr:row>78</xdr:row>
      <xdr:rowOff>40029</xdr:rowOff>
    </xdr:to>
    <xdr:sp macro="" textlink="">
      <xdr:nvSpPr>
        <xdr:cNvPr id="658" name="楕円 657"/>
        <xdr:cNvSpPr/>
      </xdr:nvSpPr>
      <xdr:spPr>
        <a:xfrm>
          <a:off x="16268700" y="133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132756</xdr:rowOff>
    </xdr:from>
    <xdr:ext cx="534377" cy="259045"/>
    <xdr:sp macro="" textlink="">
      <xdr:nvSpPr>
        <xdr:cNvPr id="659" name="災害復旧費該当値テキスト"/>
        <xdr:cNvSpPr txBox="1"/>
      </xdr:nvSpPr>
      <xdr:spPr>
        <a:xfrm>
          <a:off x="16370300" y="1316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41711</xdr:rowOff>
    </xdr:from>
    <xdr:to>
      <xdr:col>81</xdr:col>
      <xdr:colOff>101600</xdr:colOff>
      <xdr:row>78</xdr:row>
      <xdr:rowOff>143311</xdr:rowOff>
    </xdr:to>
    <xdr:sp macro="" textlink="">
      <xdr:nvSpPr>
        <xdr:cNvPr id="660" name="楕円 659"/>
        <xdr:cNvSpPr/>
      </xdr:nvSpPr>
      <xdr:spPr>
        <a:xfrm>
          <a:off x="15430500" y="134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159838</xdr:rowOff>
    </xdr:from>
    <xdr:ext cx="534377" cy="259045"/>
    <xdr:sp macro="" textlink="">
      <xdr:nvSpPr>
        <xdr:cNvPr id="661" name="テキスト ボックス 660"/>
        <xdr:cNvSpPr txBox="1"/>
      </xdr:nvSpPr>
      <xdr:spPr>
        <a:xfrm>
          <a:off x="15214111" y="1319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45718</xdr:rowOff>
    </xdr:from>
    <xdr:to>
      <xdr:col>76</xdr:col>
      <xdr:colOff>165100</xdr:colOff>
      <xdr:row>79</xdr:row>
      <xdr:rowOff>147318</xdr:rowOff>
    </xdr:to>
    <xdr:sp macro="" textlink="">
      <xdr:nvSpPr>
        <xdr:cNvPr id="662" name="楕円 661"/>
        <xdr:cNvSpPr/>
      </xdr:nvSpPr>
      <xdr:spPr>
        <a:xfrm>
          <a:off x="14541500" y="13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138445</xdr:rowOff>
    </xdr:from>
    <xdr:ext cx="378565" cy="259045"/>
    <xdr:sp macro="" textlink="">
      <xdr:nvSpPr>
        <xdr:cNvPr id="663" name="テキスト ボックス 662"/>
        <xdr:cNvSpPr txBox="1"/>
      </xdr:nvSpPr>
      <xdr:spPr>
        <a:xfrm>
          <a:off x="14403017" y="13682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32429</xdr:rowOff>
    </xdr:from>
    <xdr:to>
      <xdr:col>72</xdr:col>
      <xdr:colOff>38100</xdr:colOff>
      <xdr:row>79</xdr:row>
      <xdr:rowOff>134029</xdr:rowOff>
    </xdr:to>
    <xdr:sp macro="" textlink="">
      <xdr:nvSpPr>
        <xdr:cNvPr id="664" name="楕円 663"/>
        <xdr:cNvSpPr/>
      </xdr:nvSpPr>
      <xdr:spPr>
        <a:xfrm>
          <a:off x="13652500" y="135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125156</xdr:rowOff>
    </xdr:from>
    <xdr:ext cx="469744" cy="259045"/>
    <xdr:sp macro="" textlink="">
      <xdr:nvSpPr>
        <xdr:cNvPr id="665" name="テキスト ボックス 664"/>
        <xdr:cNvSpPr txBox="1"/>
      </xdr:nvSpPr>
      <xdr:spPr>
        <a:xfrm>
          <a:off x="13468428" y="1366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33568</xdr:rowOff>
    </xdr:from>
    <xdr:to>
      <xdr:col>67</xdr:col>
      <xdr:colOff>101600</xdr:colOff>
      <xdr:row>79</xdr:row>
      <xdr:rowOff>135168</xdr:rowOff>
    </xdr:to>
    <xdr:sp macro="" textlink="">
      <xdr:nvSpPr>
        <xdr:cNvPr id="666" name="楕円 665"/>
        <xdr:cNvSpPr/>
      </xdr:nvSpPr>
      <xdr:spPr>
        <a:xfrm>
          <a:off x="12763500" y="135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126295</xdr:rowOff>
    </xdr:from>
    <xdr:ext cx="469744" cy="259045"/>
    <xdr:sp macro="" textlink="">
      <xdr:nvSpPr>
        <xdr:cNvPr id="667" name="テキスト ボックス 666"/>
        <xdr:cNvSpPr txBox="1"/>
      </xdr:nvSpPr>
      <xdr:spPr>
        <a:xfrm>
          <a:off x="12579428" y="136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9" name="テキスト ボックス 67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2" name="直線コネクタ 68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3" name="テキスト ボックス 68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7" name="直線コネクタ 686"/>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8"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9" name="直線コネクタ 688"/>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90"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91" name="直線コネクタ 690"/>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88088</xdr:rowOff>
    </xdr:from>
    <xdr:to>
      <xdr:col>85</xdr:col>
      <xdr:colOff>127000</xdr:colOff>
      <xdr:row>94</xdr:row>
      <xdr:rowOff>115331</xdr:rowOff>
    </xdr:to>
    <xdr:cxnSp macro="">
      <xdr:nvCxnSpPr>
        <xdr:cNvPr id="692" name="直線コネクタ 691"/>
        <xdr:cNvCxnSpPr/>
      </xdr:nvCxnSpPr>
      <xdr:spPr>
        <a:xfrm flipV="1">
          <a:off x="15481300" y="16204388"/>
          <a:ext cx="838200" cy="2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3" name="公債費平均値テキスト"/>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4" name="フローチャート: 判断 693"/>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91134</xdr:rowOff>
    </xdr:from>
    <xdr:to>
      <xdr:col>81</xdr:col>
      <xdr:colOff>50800</xdr:colOff>
      <xdr:row>94</xdr:row>
      <xdr:rowOff>115331</xdr:rowOff>
    </xdr:to>
    <xdr:cxnSp macro="">
      <xdr:nvCxnSpPr>
        <xdr:cNvPr id="695" name="直線コネクタ 694"/>
        <xdr:cNvCxnSpPr/>
      </xdr:nvCxnSpPr>
      <xdr:spPr>
        <a:xfrm>
          <a:off x="14592300" y="16207434"/>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6" name="フローチャート: 判断 695"/>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7" name="テキスト ボックス 696"/>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32903</xdr:rowOff>
    </xdr:from>
    <xdr:to>
      <xdr:col>76</xdr:col>
      <xdr:colOff>114300</xdr:colOff>
      <xdr:row>94</xdr:row>
      <xdr:rowOff>91134</xdr:rowOff>
    </xdr:to>
    <xdr:cxnSp macro="">
      <xdr:nvCxnSpPr>
        <xdr:cNvPr id="698" name="直線コネクタ 697"/>
        <xdr:cNvCxnSpPr/>
      </xdr:nvCxnSpPr>
      <xdr:spPr>
        <a:xfrm>
          <a:off x="13703300" y="16149203"/>
          <a:ext cx="889000" cy="5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9" name="フローチャート: 判断 698"/>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700" name="テキスト ボックス 699"/>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24749</xdr:rowOff>
    </xdr:from>
    <xdr:to>
      <xdr:col>71</xdr:col>
      <xdr:colOff>177800</xdr:colOff>
      <xdr:row>94</xdr:row>
      <xdr:rowOff>32903</xdr:rowOff>
    </xdr:to>
    <xdr:cxnSp macro="">
      <xdr:nvCxnSpPr>
        <xdr:cNvPr id="701" name="直線コネクタ 700"/>
        <xdr:cNvCxnSpPr/>
      </xdr:nvCxnSpPr>
      <xdr:spPr>
        <a:xfrm>
          <a:off x="12814300" y="16141049"/>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2" name="フローチャート: 判断 701"/>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42296</xdr:rowOff>
    </xdr:from>
    <xdr:ext cx="534377" cy="259045"/>
    <xdr:sp macro="" textlink="">
      <xdr:nvSpPr>
        <xdr:cNvPr id="703" name="テキスト ボックス 702"/>
        <xdr:cNvSpPr txBox="1"/>
      </xdr:nvSpPr>
      <xdr:spPr>
        <a:xfrm>
          <a:off x="13436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4" name="フローチャート: 判断 703"/>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705" name="テキスト ボックス 704"/>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37288</xdr:rowOff>
    </xdr:from>
    <xdr:to>
      <xdr:col>85</xdr:col>
      <xdr:colOff>177800</xdr:colOff>
      <xdr:row>94</xdr:row>
      <xdr:rowOff>138888</xdr:rowOff>
    </xdr:to>
    <xdr:sp macro="" textlink="">
      <xdr:nvSpPr>
        <xdr:cNvPr id="711" name="楕円 710"/>
        <xdr:cNvSpPr/>
      </xdr:nvSpPr>
      <xdr:spPr>
        <a:xfrm>
          <a:off x="16268700" y="1615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60165</xdr:rowOff>
    </xdr:from>
    <xdr:ext cx="599010" cy="259045"/>
    <xdr:sp macro="" textlink="">
      <xdr:nvSpPr>
        <xdr:cNvPr id="712" name="公債費該当値テキスト"/>
        <xdr:cNvSpPr txBox="1"/>
      </xdr:nvSpPr>
      <xdr:spPr>
        <a:xfrm>
          <a:off x="16370300" y="1600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64531</xdr:rowOff>
    </xdr:from>
    <xdr:to>
      <xdr:col>81</xdr:col>
      <xdr:colOff>101600</xdr:colOff>
      <xdr:row>94</xdr:row>
      <xdr:rowOff>166131</xdr:rowOff>
    </xdr:to>
    <xdr:sp macro="" textlink="">
      <xdr:nvSpPr>
        <xdr:cNvPr id="713" name="楕円 712"/>
        <xdr:cNvSpPr/>
      </xdr:nvSpPr>
      <xdr:spPr>
        <a:xfrm>
          <a:off x="15430500" y="161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11208</xdr:rowOff>
    </xdr:from>
    <xdr:ext cx="599010" cy="259045"/>
    <xdr:sp macro="" textlink="">
      <xdr:nvSpPr>
        <xdr:cNvPr id="714" name="テキスト ボックス 713"/>
        <xdr:cNvSpPr txBox="1"/>
      </xdr:nvSpPr>
      <xdr:spPr>
        <a:xfrm>
          <a:off x="15181795" y="1595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40334</xdr:rowOff>
    </xdr:from>
    <xdr:to>
      <xdr:col>76</xdr:col>
      <xdr:colOff>165100</xdr:colOff>
      <xdr:row>94</xdr:row>
      <xdr:rowOff>141934</xdr:rowOff>
    </xdr:to>
    <xdr:sp macro="" textlink="">
      <xdr:nvSpPr>
        <xdr:cNvPr id="715" name="楕円 714"/>
        <xdr:cNvSpPr/>
      </xdr:nvSpPr>
      <xdr:spPr>
        <a:xfrm>
          <a:off x="14541500" y="16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158461</xdr:rowOff>
    </xdr:from>
    <xdr:ext cx="599010" cy="259045"/>
    <xdr:sp macro="" textlink="">
      <xdr:nvSpPr>
        <xdr:cNvPr id="716" name="テキスト ボックス 715"/>
        <xdr:cNvSpPr txBox="1"/>
      </xdr:nvSpPr>
      <xdr:spPr>
        <a:xfrm>
          <a:off x="14292795" y="1593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153553</xdr:rowOff>
    </xdr:from>
    <xdr:to>
      <xdr:col>72</xdr:col>
      <xdr:colOff>38100</xdr:colOff>
      <xdr:row>94</xdr:row>
      <xdr:rowOff>83703</xdr:rowOff>
    </xdr:to>
    <xdr:sp macro="" textlink="">
      <xdr:nvSpPr>
        <xdr:cNvPr id="717" name="楕円 716"/>
        <xdr:cNvSpPr/>
      </xdr:nvSpPr>
      <xdr:spPr>
        <a:xfrm>
          <a:off x="13652500" y="160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100230</xdr:rowOff>
    </xdr:from>
    <xdr:ext cx="599010" cy="259045"/>
    <xdr:sp macro="" textlink="">
      <xdr:nvSpPr>
        <xdr:cNvPr id="718" name="テキスト ボックス 717"/>
        <xdr:cNvSpPr txBox="1"/>
      </xdr:nvSpPr>
      <xdr:spPr>
        <a:xfrm>
          <a:off x="13403795" y="1587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145399</xdr:rowOff>
    </xdr:from>
    <xdr:to>
      <xdr:col>67</xdr:col>
      <xdr:colOff>101600</xdr:colOff>
      <xdr:row>94</xdr:row>
      <xdr:rowOff>75549</xdr:rowOff>
    </xdr:to>
    <xdr:sp macro="" textlink="">
      <xdr:nvSpPr>
        <xdr:cNvPr id="719" name="楕円 718"/>
        <xdr:cNvSpPr/>
      </xdr:nvSpPr>
      <xdr:spPr>
        <a:xfrm>
          <a:off x="12763500" y="160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92076</xdr:rowOff>
    </xdr:from>
    <xdr:ext cx="599010" cy="259045"/>
    <xdr:sp macro="" textlink="">
      <xdr:nvSpPr>
        <xdr:cNvPr id="720" name="テキスト ボックス 719"/>
        <xdr:cNvSpPr txBox="1"/>
      </xdr:nvSpPr>
      <xdr:spPr>
        <a:xfrm>
          <a:off x="12514795" y="1586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2" name="直線コネクタ 741"/>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3"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5"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6" name="直線コネクタ 745"/>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8"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9" name="フローチャート: 判断 748"/>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51" name="フローチャート: 判断 750"/>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2" name="テキスト ボックス 751"/>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4" name="フローチャート: 判断 753"/>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5" name="テキスト ボックス 754"/>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7" name="フローチャート: 判断 756"/>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8" name="テキスト ボックス 757"/>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9" name="フローチャート: 判断 758"/>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60" name="テキスト ボックス 759"/>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7"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民生費</a:t>
          </a:r>
          <a:r>
            <a:rPr lang="ja-JP" altLang="ja-JP" sz="1100" b="0" i="0" baseline="0">
              <a:solidFill>
                <a:schemeClr val="dk1"/>
              </a:solidFill>
              <a:effectLst/>
              <a:latin typeface="+mn-lt"/>
              <a:ea typeface="+mn-ea"/>
              <a:cs typeface="+mn-cs"/>
            </a:rPr>
            <a:t>が住民一人当たり</a:t>
          </a:r>
          <a:r>
            <a:rPr lang="ja-JP" altLang="en-US" sz="1100" b="0" i="0" baseline="0">
              <a:solidFill>
                <a:schemeClr val="dk1"/>
              </a:solidFill>
              <a:effectLst/>
              <a:latin typeface="+mn-lt"/>
              <a:ea typeface="+mn-ea"/>
              <a:cs typeface="+mn-cs"/>
            </a:rPr>
            <a:t>２０９，８６７</a:t>
          </a:r>
          <a:r>
            <a:rPr lang="ja-JP" altLang="ja-JP" sz="1100" b="0" i="0" baseline="0">
              <a:solidFill>
                <a:schemeClr val="dk1"/>
              </a:solidFill>
              <a:effectLst/>
              <a:latin typeface="+mn-lt"/>
              <a:ea typeface="+mn-ea"/>
              <a:cs typeface="+mn-cs"/>
            </a:rPr>
            <a:t>円となっており、類似団体平均に比べ高止まりしているのは、 </a:t>
          </a:r>
          <a:r>
            <a:rPr lang="ja-JP" altLang="en-US" sz="1100" b="0" i="0" baseline="0">
              <a:solidFill>
                <a:schemeClr val="dk1"/>
              </a:solidFill>
              <a:effectLst/>
              <a:latin typeface="+mn-lt"/>
              <a:ea typeface="+mn-ea"/>
              <a:cs typeface="+mn-cs"/>
            </a:rPr>
            <a:t>保育所及び児童館建設による</a:t>
          </a:r>
          <a:r>
            <a:rPr lang="ja-JP" altLang="ja-JP" sz="1100" b="0" i="0" baseline="0">
              <a:solidFill>
                <a:schemeClr val="dk1"/>
              </a:solidFill>
              <a:effectLst/>
              <a:latin typeface="+mn-lt"/>
              <a:ea typeface="+mn-ea"/>
              <a:cs typeface="+mn-cs"/>
            </a:rPr>
            <a:t>増加が主な要因である。 </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・衛生費が住民一人当たり</a:t>
          </a:r>
          <a:r>
            <a:rPr lang="ja-JP" altLang="en-US" sz="1100" b="0" i="0" baseline="0">
              <a:solidFill>
                <a:schemeClr val="dk1"/>
              </a:solidFill>
              <a:effectLst/>
              <a:latin typeface="+mn-lt"/>
              <a:ea typeface="+mn-ea"/>
              <a:cs typeface="+mn-cs"/>
            </a:rPr>
            <a:t>９１，０５５</a:t>
          </a:r>
          <a:r>
            <a:rPr lang="ja-JP" altLang="ja-JP" sz="1100" b="0" i="0" baseline="0">
              <a:solidFill>
                <a:schemeClr val="dk1"/>
              </a:solidFill>
              <a:effectLst/>
              <a:latin typeface="+mn-lt"/>
              <a:ea typeface="+mn-ea"/>
              <a:cs typeface="+mn-cs"/>
            </a:rPr>
            <a:t>円となっており、類似団体平均に比べ高止まりしているのは、 国民健康保険病院事業会計補助金の増加が主な要因である。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消防費</a:t>
          </a:r>
          <a:r>
            <a:rPr lang="ja-JP" altLang="ja-JP" sz="1100" b="0" i="0" baseline="0">
              <a:solidFill>
                <a:schemeClr val="dk1"/>
              </a:solidFill>
              <a:effectLst/>
              <a:latin typeface="+mn-lt"/>
              <a:ea typeface="+mn-ea"/>
              <a:cs typeface="+mn-cs"/>
            </a:rPr>
            <a:t>が住民一人当たり</a:t>
          </a:r>
          <a:r>
            <a:rPr lang="ja-JP" altLang="en-US" sz="1100" b="0" i="0" baseline="0">
              <a:solidFill>
                <a:schemeClr val="dk1"/>
              </a:solidFill>
              <a:effectLst/>
              <a:latin typeface="+mn-lt"/>
              <a:ea typeface="+mn-ea"/>
              <a:cs typeface="+mn-cs"/>
            </a:rPr>
            <a:t>７１，９４５</a:t>
          </a:r>
          <a:r>
            <a:rPr lang="ja-JP" altLang="ja-JP" sz="1100" b="0" i="0" baseline="0">
              <a:solidFill>
                <a:schemeClr val="dk1"/>
              </a:solidFill>
              <a:effectLst/>
              <a:latin typeface="+mn-lt"/>
              <a:ea typeface="+mn-ea"/>
              <a:cs typeface="+mn-cs"/>
            </a:rPr>
            <a:t>円となっており、類似団体平均に比べ高止まりしているのは、</a:t>
          </a:r>
          <a:r>
            <a:rPr lang="ja-JP" altLang="en-US" sz="1100" b="0" i="0" baseline="0">
              <a:solidFill>
                <a:schemeClr val="dk1"/>
              </a:solidFill>
              <a:effectLst/>
              <a:latin typeface="+mn-lt"/>
              <a:ea typeface="+mn-ea"/>
              <a:cs typeface="+mn-cs"/>
            </a:rPr>
            <a:t>防災行政無線デジタル化工事を</a:t>
          </a:r>
          <a:r>
            <a:rPr lang="ja-JP" altLang="ja-JP" sz="1100" b="0" i="0" baseline="0">
              <a:solidFill>
                <a:schemeClr val="dk1"/>
              </a:solidFill>
              <a:effectLst/>
              <a:latin typeface="+mn-lt"/>
              <a:ea typeface="+mn-ea"/>
              <a:cs typeface="+mn-cs"/>
            </a:rPr>
            <a:t>実施したことが主な要因である。 </a:t>
          </a:r>
          <a:endParaRPr lang="ja-JP" altLang="ja-JP" sz="1400">
            <a:effectLst/>
          </a:endParaRPr>
        </a:p>
        <a:p>
          <a:r>
            <a:rPr lang="ja-JP" altLang="ja-JP" sz="1100" b="0" i="0" baseline="0">
              <a:solidFill>
                <a:schemeClr val="dk1"/>
              </a:solidFill>
              <a:effectLst/>
              <a:latin typeface="+mn-lt"/>
              <a:ea typeface="+mn-ea"/>
              <a:cs typeface="+mn-cs"/>
            </a:rPr>
            <a:t>・災害復旧費は、住民一人当たり</a:t>
          </a:r>
          <a:r>
            <a:rPr lang="ja-JP" altLang="en-US" sz="1100" b="0" i="0" baseline="0">
              <a:solidFill>
                <a:schemeClr val="dk1"/>
              </a:solidFill>
              <a:effectLst/>
              <a:latin typeface="+mn-lt"/>
              <a:ea typeface="+mn-ea"/>
              <a:cs typeface="+mn-cs"/>
            </a:rPr>
            <a:t>８６，０７６</a:t>
          </a:r>
          <a:r>
            <a:rPr lang="ja-JP" altLang="ja-JP" sz="1100" b="0" i="0" baseline="0">
              <a:solidFill>
                <a:schemeClr val="dk1"/>
              </a:solidFill>
              <a:effectLst/>
              <a:latin typeface="+mn-lt"/>
              <a:ea typeface="+mn-ea"/>
              <a:cs typeface="+mn-cs"/>
            </a:rPr>
            <a:t>円となっている。平成２８年８月</a:t>
          </a:r>
          <a:r>
            <a:rPr lang="ja-JP" altLang="en-US" sz="1100" b="0" i="0" baseline="0">
              <a:solidFill>
                <a:schemeClr val="dk1"/>
              </a:solidFill>
              <a:effectLst/>
              <a:latin typeface="+mn-lt"/>
              <a:ea typeface="+mn-ea"/>
              <a:cs typeface="+mn-cs"/>
            </a:rPr>
            <a:t>に発生した</a:t>
          </a:r>
          <a:r>
            <a:rPr lang="ja-JP" altLang="ja-JP" sz="1100" b="0" i="0" baseline="0">
              <a:solidFill>
                <a:schemeClr val="dk1"/>
              </a:solidFill>
              <a:effectLst/>
              <a:latin typeface="+mn-lt"/>
              <a:ea typeface="+mn-ea"/>
              <a:cs typeface="+mn-cs"/>
            </a:rPr>
            <a:t>大雨災害</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災害復旧</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に要する経費が要因となっている。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財政調整基金は、災害</a:t>
          </a:r>
          <a:r>
            <a:rPr kumimoji="1" lang="ja-JP" altLang="en-US" sz="1100">
              <a:solidFill>
                <a:schemeClr val="dk1"/>
              </a:solidFill>
              <a:effectLst/>
              <a:latin typeface="+mn-lt"/>
              <a:ea typeface="+mn-ea"/>
              <a:cs typeface="+mn-cs"/>
            </a:rPr>
            <a:t>発生や地方交付税の減額により一部を取り崩した。</a:t>
          </a:r>
          <a:r>
            <a:rPr kumimoji="1" lang="ja-JP" altLang="ja-JP" sz="1100">
              <a:solidFill>
                <a:schemeClr val="dk1"/>
              </a:solidFill>
              <a:effectLst/>
              <a:latin typeface="+mn-lt"/>
              <a:ea typeface="+mn-ea"/>
              <a:cs typeface="+mn-cs"/>
            </a:rPr>
            <a:t>実質収支は災害による地方交付税（特別）が伸びた一方、地方交付税（普通）・地方消費税交付金等一般財源が伸び悩み、前年度と比較し微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水道事業会計においては、手持ち現金が</a:t>
          </a:r>
          <a:r>
            <a:rPr kumimoji="1" lang="ja-JP" altLang="en-US" sz="1100">
              <a:solidFill>
                <a:schemeClr val="dk1"/>
              </a:solidFill>
              <a:effectLst/>
              <a:latin typeface="+mn-lt"/>
              <a:ea typeface="+mn-ea"/>
              <a:cs typeface="+mn-cs"/>
            </a:rPr>
            <a:t>潤沢</a:t>
          </a:r>
          <a:r>
            <a:rPr kumimoji="1" lang="ja-JP" altLang="ja-JP" sz="1100">
              <a:solidFill>
                <a:schemeClr val="dk1"/>
              </a:solidFill>
              <a:effectLst/>
              <a:latin typeface="+mn-lt"/>
              <a:ea typeface="+mn-ea"/>
              <a:cs typeface="+mn-cs"/>
            </a:rPr>
            <a:t>であり、収納対策を行い未収金の削減に取り組んでいる。また、経費の削減を行った結果例年どおりの資金剰余額となった。</a:t>
          </a:r>
          <a:endParaRPr lang="ja-JP" altLang="ja-JP" sz="1400">
            <a:effectLst/>
          </a:endParaRPr>
        </a:p>
        <a:p>
          <a:r>
            <a:rPr kumimoji="1" lang="ja-JP" altLang="ja-JP" sz="1100">
              <a:solidFill>
                <a:schemeClr val="dk1"/>
              </a:solidFill>
              <a:effectLst/>
              <a:latin typeface="+mn-lt"/>
              <a:ea typeface="+mn-ea"/>
              <a:cs typeface="+mn-cs"/>
            </a:rPr>
            <a:t>　病院事業会計においては、町内の医療機関が廃業したことにより増収、人件費や材料費等の削減を行っているが、一般会計からの補助金に頼る部分が大きくなっている。</a:t>
          </a:r>
          <a:endParaRPr lang="ja-JP" altLang="ja-JP" sz="1400">
            <a:effectLst/>
          </a:endParaRPr>
        </a:p>
        <a:p>
          <a:r>
            <a:rPr kumimoji="1" lang="ja-JP" altLang="ja-JP" sz="1100">
              <a:solidFill>
                <a:schemeClr val="dk1"/>
              </a:solidFill>
              <a:effectLst/>
              <a:latin typeface="+mn-lt"/>
              <a:ea typeface="+mn-ea"/>
              <a:cs typeface="+mn-cs"/>
            </a:rPr>
            <a:t>　各会計で赤字はないため</a:t>
          </a:r>
          <a:r>
            <a:rPr kumimoji="1" lang="ja-JP" altLang="en-US" sz="1100">
              <a:solidFill>
                <a:schemeClr val="dk1"/>
              </a:solidFill>
              <a:effectLst/>
              <a:latin typeface="+mn-lt"/>
              <a:ea typeface="+mn-ea"/>
              <a:cs typeface="+mn-cs"/>
            </a:rPr>
            <a:t>平成２９</a:t>
          </a:r>
          <a:r>
            <a:rPr kumimoji="1" lang="ja-JP" altLang="ja-JP" sz="1100">
              <a:solidFill>
                <a:schemeClr val="dk1"/>
              </a:solidFill>
              <a:effectLst/>
              <a:latin typeface="+mn-lt"/>
              <a:ea typeface="+mn-ea"/>
              <a:cs typeface="+mn-cs"/>
            </a:rPr>
            <a:t>年度は繰上充用がなかった。</a:t>
          </a:r>
          <a:endParaRPr lang="ja-JP" altLang="ja-JP" sz="1400">
            <a:effectLst/>
          </a:endParaRPr>
        </a:p>
        <a:p>
          <a:r>
            <a:rPr kumimoji="1" lang="ja-JP" altLang="ja-JP" sz="1100">
              <a:solidFill>
                <a:schemeClr val="dk1"/>
              </a:solidFill>
              <a:effectLst/>
              <a:latin typeface="+mn-lt"/>
              <a:ea typeface="+mn-ea"/>
              <a:cs typeface="+mn-cs"/>
            </a:rPr>
            <a:t>　一般会計においては、地方消費税交付金や地方交付税等一般財源等により黒字となった。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G46" sqref="AG46"/>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11981212</v>
      </c>
      <c r="BO4" s="410"/>
      <c r="BP4" s="410"/>
      <c r="BQ4" s="410"/>
      <c r="BR4" s="410"/>
      <c r="BS4" s="410"/>
      <c r="BT4" s="410"/>
      <c r="BU4" s="411"/>
      <c r="BV4" s="409">
        <v>11016665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3.1</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11739324</v>
      </c>
      <c r="BO5" s="447"/>
      <c r="BP5" s="447"/>
      <c r="BQ5" s="447"/>
      <c r="BR5" s="447"/>
      <c r="BS5" s="447"/>
      <c r="BT5" s="447"/>
      <c r="BU5" s="448"/>
      <c r="BV5" s="446">
        <v>10744879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96.4</v>
      </c>
      <c r="CU5" s="444"/>
      <c r="CV5" s="444"/>
      <c r="CW5" s="444"/>
      <c r="CX5" s="444"/>
      <c r="CY5" s="444"/>
      <c r="CZ5" s="444"/>
      <c r="DA5" s="445"/>
      <c r="DB5" s="443">
        <v>95.4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241888</v>
      </c>
      <c r="BO6" s="447"/>
      <c r="BP6" s="447"/>
      <c r="BQ6" s="447"/>
      <c r="BR6" s="447"/>
      <c r="BS6" s="447"/>
      <c r="BT6" s="447"/>
      <c r="BU6" s="448"/>
      <c r="BV6" s="446">
        <v>271786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100.6</v>
      </c>
      <c r="CU6" s="484"/>
      <c r="CV6" s="484"/>
      <c r="CW6" s="484"/>
      <c r="CX6" s="484"/>
      <c r="CY6" s="484"/>
      <c r="CZ6" s="484"/>
      <c r="DA6" s="485"/>
      <c r="DB6" s="483">
        <v>99.3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40548</v>
      </c>
      <c r="BO7" s="447"/>
      <c r="BP7" s="447"/>
      <c r="BQ7" s="447"/>
      <c r="BR7" s="447"/>
      <c r="BS7" s="447"/>
      <c r="BT7" s="447"/>
      <c r="BU7" s="448"/>
      <c r="BV7" s="446">
        <v>26618</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6442376</v>
      </c>
      <c r="CU7" s="447"/>
      <c r="CV7" s="447"/>
      <c r="CW7" s="447"/>
      <c r="CX7" s="447"/>
      <c r="CY7" s="447"/>
      <c r="CZ7" s="447"/>
      <c r="DA7" s="448"/>
      <c r="DB7" s="446">
        <v>6608358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87</v>
      </c>
      <c r="AV8" s="479"/>
      <c r="AW8" s="479"/>
      <c r="AX8" s="479"/>
      <c r="AY8" s="480" t="s">
        <v>101</v>
      </c>
      <c r="AZ8" s="481"/>
      <c r="BA8" s="481"/>
      <c r="BB8" s="481"/>
      <c r="BC8" s="481"/>
      <c r="BD8" s="481"/>
      <c r="BE8" s="481"/>
      <c r="BF8" s="481"/>
      <c r="BG8" s="481"/>
      <c r="BH8" s="481"/>
      <c r="BI8" s="481"/>
      <c r="BJ8" s="481"/>
      <c r="BK8" s="481"/>
      <c r="BL8" s="481"/>
      <c r="BM8" s="482"/>
      <c r="BN8" s="446">
        <v>201340</v>
      </c>
      <c r="BO8" s="447"/>
      <c r="BP8" s="447"/>
      <c r="BQ8" s="447"/>
      <c r="BR8" s="447"/>
      <c r="BS8" s="447"/>
      <c r="BT8" s="447"/>
      <c r="BU8" s="448"/>
      <c r="BV8" s="446">
        <v>245168</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12378</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87</v>
      </c>
      <c r="AV9" s="479"/>
      <c r="AW9" s="479"/>
      <c r="AX9" s="479"/>
      <c r="AY9" s="480" t="s">
        <v>107</v>
      </c>
      <c r="AZ9" s="481"/>
      <c r="BA9" s="481"/>
      <c r="BB9" s="481"/>
      <c r="BC9" s="481"/>
      <c r="BD9" s="481"/>
      <c r="BE9" s="481"/>
      <c r="BF9" s="481"/>
      <c r="BG9" s="481"/>
      <c r="BH9" s="481"/>
      <c r="BI9" s="481"/>
      <c r="BJ9" s="481"/>
      <c r="BK9" s="481"/>
      <c r="BL9" s="481"/>
      <c r="BM9" s="482"/>
      <c r="BN9" s="446">
        <v>-43828</v>
      </c>
      <c r="BO9" s="447"/>
      <c r="BP9" s="447"/>
      <c r="BQ9" s="447"/>
      <c r="BR9" s="447"/>
      <c r="BS9" s="447"/>
      <c r="BT9" s="447"/>
      <c r="BU9" s="448"/>
      <c r="BV9" s="446">
        <v>91323</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14.7</v>
      </c>
      <c r="CU9" s="444"/>
      <c r="CV9" s="444"/>
      <c r="CW9" s="444"/>
      <c r="CX9" s="444"/>
      <c r="CY9" s="444"/>
      <c r="CZ9" s="444"/>
      <c r="DA9" s="445"/>
      <c r="DB9" s="443">
        <v>14.2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109</v>
      </c>
      <c r="M10" s="476"/>
      <c r="N10" s="476"/>
      <c r="O10" s="476"/>
      <c r="P10" s="476"/>
      <c r="Q10" s="477"/>
      <c r="R10" s="497">
        <v>13615</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111</v>
      </c>
      <c r="AV10" s="479"/>
      <c r="AW10" s="479"/>
      <c r="AX10" s="479"/>
      <c r="AY10" s="480" t="s">
        <v>112</v>
      </c>
      <c r="AZ10" s="481"/>
      <c r="BA10" s="481"/>
      <c r="BB10" s="481"/>
      <c r="BC10" s="481"/>
      <c r="BD10" s="481"/>
      <c r="BE10" s="481"/>
      <c r="BF10" s="481"/>
      <c r="BG10" s="481"/>
      <c r="BH10" s="481"/>
      <c r="BI10" s="481"/>
      <c r="BJ10" s="481"/>
      <c r="BK10" s="481"/>
      <c r="BL10" s="481"/>
      <c r="BM10" s="482"/>
      <c r="BN10" s="446">
        <v>123108</v>
      </c>
      <c r="BO10" s="447"/>
      <c r="BP10" s="447"/>
      <c r="BQ10" s="447"/>
      <c r="BR10" s="447"/>
      <c r="BS10" s="447"/>
      <c r="BT10" s="447"/>
      <c r="BU10" s="448"/>
      <c r="BV10" s="446">
        <v>77786</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111</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119</v>
      </c>
      <c r="DC11" s="487"/>
      <c r="DD11" s="487"/>
      <c r="DE11" s="487"/>
      <c r="DF11" s="487"/>
      <c r="DG11" s="487"/>
      <c r="DH11" s="487"/>
      <c r="DI11" s="488"/>
      <c r="DJ11" s="165"/>
      <c r="DK11" s="165"/>
      <c r="DL11" s="165"/>
      <c r="DM11" s="165"/>
      <c r="DN11" s="165"/>
      <c r="DO11" s="165"/>
    </row>
    <row r="12" spans="1:119" ht="18.75" customHeight="1">
      <c r="A12" s="166"/>
      <c r="B12" s="506" t="s">
        <v>120</v>
      </c>
      <c r="C12" s="507"/>
      <c r="D12" s="507"/>
      <c r="E12" s="507"/>
      <c r="F12" s="507"/>
      <c r="G12" s="507"/>
      <c r="H12" s="507"/>
      <c r="I12" s="507"/>
      <c r="J12" s="507"/>
      <c r="K12" s="508"/>
      <c r="L12" s="515" t="s">
        <v>121</v>
      </c>
      <c r="M12" s="516"/>
      <c r="N12" s="516"/>
      <c r="O12" s="516"/>
      <c r="P12" s="516"/>
      <c r="Q12" s="517"/>
      <c r="R12" s="518">
        <v>12355</v>
      </c>
      <c r="S12" s="519"/>
      <c r="T12" s="519"/>
      <c r="U12" s="519"/>
      <c r="V12" s="520"/>
      <c r="W12" s="521" t="s">
        <v>1</v>
      </c>
      <c r="X12" s="479"/>
      <c r="Y12" s="479"/>
      <c r="Z12" s="479"/>
      <c r="AA12" s="479"/>
      <c r="AB12" s="522"/>
      <c r="AC12" s="478" t="s">
        <v>122</v>
      </c>
      <c r="AD12" s="479"/>
      <c r="AE12" s="479"/>
      <c r="AF12" s="479"/>
      <c r="AG12" s="522"/>
      <c r="AH12" s="478" t="s">
        <v>123</v>
      </c>
      <c r="AI12" s="479"/>
      <c r="AJ12" s="479"/>
      <c r="AK12" s="479"/>
      <c r="AL12" s="523"/>
      <c r="AM12" s="475" t="s">
        <v>124</v>
      </c>
      <c r="AN12" s="476"/>
      <c r="AO12" s="476"/>
      <c r="AP12" s="476"/>
      <c r="AQ12" s="476"/>
      <c r="AR12" s="476"/>
      <c r="AS12" s="476"/>
      <c r="AT12" s="477"/>
      <c r="AU12" s="478" t="s">
        <v>87</v>
      </c>
      <c r="AV12" s="479"/>
      <c r="AW12" s="479"/>
      <c r="AX12" s="479"/>
      <c r="AY12" s="480" t="s">
        <v>125</v>
      </c>
      <c r="AZ12" s="481"/>
      <c r="BA12" s="481"/>
      <c r="BB12" s="481"/>
      <c r="BC12" s="481"/>
      <c r="BD12" s="481"/>
      <c r="BE12" s="481"/>
      <c r="BF12" s="481"/>
      <c r="BG12" s="481"/>
      <c r="BH12" s="481"/>
      <c r="BI12" s="481"/>
      <c r="BJ12" s="481"/>
      <c r="BK12" s="481"/>
      <c r="BL12" s="481"/>
      <c r="BM12" s="482"/>
      <c r="BN12" s="446">
        <v>416460</v>
      </c>
      <c r="BO12" s="447"/>
      <c r="BP12" s="447"/>
      <c r="BQ12" s="447"/>
      <c r="BR12" s="447"/>
      <c r="BS12" s="447"/>
      <c r="BT12" s="447"/>
      <c r="BU12" s="448"/>
      <c r="BV12" s="446">
        <v>51311</v>
      </c>
      <c r="BW12" s="447"/>
      <c r="BX12" s="447"/>
      <c r="BY12" s="447"/>
      <c r="BZ12" s="447"/>
      <c r="CA12" s="447"/>
      <c r="CB12" s="447"/>
      <c r="CC12" s="448"/>
      <c r="CD12" s="449" t="s">
        <v>126</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127</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128</v>
      </c>
      <c r="N13" s="535"/>
      <c r="O13" s="535"/>
      <c r="P13" s="535"/>
      <c r="Q13" s="536"/>
      <c r="R13" s="527">
        <v>12209</v>
      </c>
      <c r="S13" s="528"/>
      <c r="T13" s="528"/>
      <c r="U13" s="528"/>
      <c r="V13" s="529"/>
      <c r="W13" s="462" t="s">
        <v>129</v>
      </c>
      <c r="X13" s="463"/>
      <c r="Y13" s="463"/>
      <c r="Z13" s="463"/>
      <c r="AA13" s="463"/>
      <c r="AB13" s="453"/>
      <c r="AC13" s="497">
        <v>1960</v>
      </c>
      <c r="AD13" s="498"/>
      <c r="AE13" s="498"/>
      <c r="AF13" s="498"/>
      <c r="AG13" s="537"/>
      <c r="AH13" s="497">
        <v>2163</v>
      </c>
      <c r="AI13" s="498"/>
      <c r="AJ13" s="498"/>
      <c r="AK13" s="498"/>
      <c r="AL13" s="499"/>
      <c r="AM13" s="475" t="s">
        <v>130</v>
      </c>
      <c r="AN13" s="476"/>
      <c r="AO13" s="476"/>
      <c r="AP13" s="476"/>
      <c r="AQ13" s="476"/>
      <c r="AR13" s="476"/>
      <c r="AS13" s="476"/>
      <c r="AT13" s="477"/>
      <c r="AU13" s="478" t="s">
        <v>131</v>
      </c>
      <c r="AV13" s="479"/>
      <c r="AW13" s="479"/>
      <c r="AX13" s="479"/>
      <c r="AY13" s="480" t="s">
        <v>132</v>
      </c>
      <c r="AZ13" s="481"/>
      <c r="BA13" s="481"/>
      <c r="BB13" s="481"/>
      <c r="BC13" s="481"/>
      <c r="BD13" s="481"/>
      <c r="BE13" s="481"/>
      <c r="BF13" s="481"/>
      <c r="BG13" s="481"/>
      <c r="BH13" s="481"/>
      <c r="BI13" s="481"/>
      <c r="BJ13" s="481"/>
      <c r="BK13" s="481"/>
      <c r="BL13" s="481"/>
      <c r="BM13" s="482"/>
      <c r="BN13" s="446">
        <v>-337180</v>
      </c>
      <c r="BO13" s="447"/>
      <c r="BP13" s="447"/>
      <c r="BQ13" s="447"/>
      <c r="BR13" s="447"/>
      <c r="BS13" s="447"/>
      <c r="BT13" s="447"/>
      <c r="BU13" s="448"/>
      <c r="BV13" s="446">
        <v>117798</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8.8000000000000007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134</v>
      </c>
      <c r="M14" s="525"/>
      <c r="N14" s="525"/>
      <c r="O14" s="525"/>
      <c r="P14" s="525"/>
      <c r="Q14" s="526"/>
      <c r="R14" s="527">
        <v>12531</v>
      </c>
      <c r="S14" s="528"/>
      <c r="T14" s="528"/>
      <c r="U14" s="528"/>
      <c r="V14" s="529"/>
      <c r="W14" s="436"/>
      <c r="X14" s="437"/>
      <c r="Y14" s="437"/>
      <c r="Z14" s="437"/>
      <c r="AA14" s="437"/>
      <c r="AB14" s="426"/>
      <c r="AC14" s="530">
        <v>29.8</v>
      </c>
      <c r="AD14" s="531"/>
      <c r="AE14" s="531"/>
      <c r="AF14" s="531"/>
      <c r="AG14" s="532"/>
      <c r="AH14" s="530">
        <v>31.5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74.8</v>
      </c>
      <c r="CU14" s="542"/>
      <c r="CV14" s="542"/>
      <c r="CW14" s="542"/>
      <c r="CX14" s="542"/>
      <c r="CY14" s="542"/>
      <c r="CZ14" s="542"/>
      <c r="DA14" s="543"/>
      <c r="DB14" s="541">
        <v>61.1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128</v>
      </c>
      <c r="N15" s="535"/>
      <c r="O15" s="535"/>
      <c r="P15" s="535"/>
      <c r="Q15" s="536"/>
      <c r="R15" s="527">
        <v>12413</v>
      </c>
      <c r="S15" s="528"/>
      <c r="T15" s="528"/>
      <c r="U15" s="528"/>
      <c r="V15" s="529"/>
      <c r="W15" s="462" t="s">
        <v>136</v>
      </c>
      <c r="X15" s="463"/>
      <c r="Y15" s="463"/>
      <c r="Z15" s="463"/>
      <c r="AA15" s="463"/>
      <c r="AB15" s="453"/>
      <c r="AC15" s="497">
        <v>870</v>
      </c>
      <c r="AD15" s="498"/>
      <c r="AE15" s="498"/>
      <c r="AF15" s="498"/>
      <c r="AG15" s="537"/>
      <c r="AH15" s="497">
        <v>938</v>
      </c>
      <c r="AI15" s="498"/>
      <c r="AJ15" s="498"/>
      <c r="AK15" s="498"/>
      <c r="AL15" s="499"/>
      <c r="AM15" s="475"/>
      <c r="AN15" s="476"/>
      <c r="AO15" s="476"/>
      <c r="AP15" s="476"/>
      <c r="AQ15" s="476"/>
      <c r="AR15" s="476"/>
      <c r="AS15" s="476"/>
      <c r="AT15" s="477"/>
      <c r="AU15" s="478"/>
      <c r="AV15" s="479"/>
      <c r="AW15" s="479"/>
      <c r="AX15" s="479"/>
      <c r="AY15" s="406" t="s">
        <v>137</v>
      </c>
      <c r="AZ15" s="407"/>
      <c r="BA15" s="407"/>
      <c r="BB15" s="407"/>
      <c r="BC15" s="407"/>
      <c r="BD15" s="407"/>
      <c r="BE15" s="407"/>
      <c r="BF15" s="407"/>
      <c r="BG15" s="407"/>
      <c r="BH15" s="407"/>
      <c r="BI15" s="407"/>
      <c r="BJ15" s="407"/>
      <c r="BK15" s="407"/>
      <c r="BL15" s="407"/>
      <c r="BM15" s="408"/>
      <c r="BN15" s="409">
        <v>1495019</v>
      </c>
      <c r="BO15" s="410"/>
      <c r="BP15" s="410"/>
      <c r="BQ15" s="410"/>
      <c r="BR15" s="410"/>
      <c r="BS15" s="410"/>
      <c r="BT15" s="410"/>
      <c r="BU15" s="411"/>
      <c r="BV15" s="409">
        <v>1484923</v>
      </c>
      <c r="BW15" s="410"/>
      <c r="BX15" s="410"/>
      <c r="BY15" s="410"/>
      <c r="BZ15" s="410"/>
      <c r="CA15" s="410"/>
      <c r="CB15" s="410"/>
      <c r="CC15" s="411"/>
      <c r="CD15" s="544" t="s">
        <v>138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139</v>
      </c>
      <c r="M16" s="555"/>
      <c r="N16" s="555"/>
      <c r="O16" s="555"/>
      <c r="P16" s="555"/>
      <c r="Q16" s="556"/>
      <c r="R16" s="547" t="s">
        <v>140</v>
      </c>
      <c r="S16" s="548"/>
      <c r="T16" s="548"/>
      <c r="U16" s="548"/>
      <c r="V16" s="549"/>
      <c r="W16" s="436"/>
      <c r="X16" s="437"/>
      <c r="Y16" s="437"/>
      <c r="Z16" s="437"/>
      <c r="AA16" s="437"/>
      <c r="AB16" s="426"/>
      <c r="AC16" s="530">
        <v>13.2</v>
      </c>
      <c r="AD16" s="531"/>
      <c r="AE16" s="531"/>
      <c r="AF16" s="531"/>
      <c r="AG16" s="532"/>
      <c r="AH16" s="530">
        <v>13.6</v>
      </c>
      <c r="AI16" s="531"/>
      <c r="AJ16" s="531"/>
      <c r="AK16" s="531"/>
      <c r="AL16" s="533"/>
      <c r="AM16" s="475"/>
      <c r="AN16" s="476"/>
      <c r="AO16" s="476"/>
      <c r="AP16" s="476"/>
      <c r="AQ16" s="476"/>
      <c r="AR16" s="476"/>
      <c r="AS16" s="476"/>
      <c r="AT16" s="477"/>
      <c r="AU16" s="478"/>
      <c r="AV16" s="479"/>
      <c r="AW16" s="479"/>
      <c r="AX16" s="479"/>
      <c r="AY16" s="480" t="s">
        <v>141</v>
      </c>
      <c r="AZ16" s="481"/>
      <c r="BA16" s="481"/>
      <c r="BB16" s="481"/>
      <c r="BC16" s="481"/>
      <c r="BD16" s="481"/>
      <c r="BE16" s="481"/>
      <c r="BF16" s="481"/>
      <c r="BG16" s="481"/>
      <c r="BH16" s="481"/>
      <c r="BI16" s="481"/>
      <c r="BJ16" s="481"/>
      <c r="BK16" s="481"/>
      <c r="BL16" s="481"/>
      <c r="BM16" s="482"/>
      <c r="BN16" s="446">
        <v>5733290</v>
      </c>
      <c r="BO16" s="447"/>
      <c r="BP16" s="447"/>
      <c r="BQ16" s="447"/>
      <c r="BR16" s="447"/>
      <c r="BS16" s="447"/>
      <c r="BT16" s="447"/>
      <c r="BU16" s="448"/>
      <c r="BV16" s="446">
        <v>5821408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142</v>
      </c>
      <c r="N17" s="551"/>
      <c r="O17" s="551"/>
      <c r="P17" s="551"/>
      <c r="Q17" s="552"/>
      <c r="R17" s="547" t="s">
        <v>143</v>
      </c>
      <c r="S17" s="548"/>
      <c r="T17" s="548"/>
      <c r="U17" s="548"/>
      <c r="V17" s="549"/>
      <c r="W17" s="462" t="s">
        <v>144</v>
      </c>
      <c r="X17" s="463"/>
      <c r="Y17" s="463"/>
      <c r="Z17" s="463"/>
      <c r="AA17" s="463"/>
      <c r="AB17" s="453"/>
      <c r="AC17" s="497">
        <v>3749</v>
      </c>
      <c r="AD17" s="498"/>
      <c r="AE17" s="498"/>
      <c r="AF17" s="498"/>
      <c r="AG17" s="537"/>
      <c r="AH17" s="497">
        <v>3775</v>
      </c>
      <c r="AI17" s="498"/>
      <c r="AJ17" s="498"/>
      <c r="AK17" s="498"/>
      <c r="AL17" s="499"/>
      <c r="AM17" s="475"/>
      <c r="AN17" s="476"/>
      <c r="AO17" s="476"/>
      <c r="AP17" s="476"/>
      <c r="AQ17" s="476"/>
      <c r="AR17" s="476"/>
      <c r="AS17" s="476"/>
      <c r="AT17" s="477"/>
      <c r="AU17" s="478"/>
      <c r="AV17" s="479"/>
      <c r="AW17" s="479"/>
      <c r="AX17" s="479"/>
      <c r="AY17" s="480" t="s">
        <v>145</v>
      </c>
      <c r="AZ17" s="481"/>
      <c r="BA17" s="481"/>
      <c r="BB17" s="481"/>
      <c r="BC17" s="481"/>
      <c r="BD17" s="481"/>
      <c r="BE17" s="481"/>
      <c r="BF17" s="481"/>
      <c r="BG17" s="481"/>
      <c r="BH17" s="481"/>
      <c r="BI17" s="481"/>
      <c r="BJ17" s="481"/>
      <c r="BK17" s="481"/>
      <c r="BL17" s="481"/>
      <c r="BM17" s="482"/>
      <c r="BN17" s="446">
        <v>1888659</v>
      </c>
      <c r="BO17" s="447"/>
      <c r="BP17" s="447"/>
      <c r="BQ17" s="447"/>
      <c r="BR17" s="447"/>
      <c r="BS17" s="447"/>
      <c r="BT17" s="447"/>
      <c r="BU17" s="448"/>
      <c r="BV17" s="446">
        <v>1863757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146</v>
      </c>
      <c r="C18" s="489"/>
      <c r="D18" s="489"/>
      <c r="E18" s="558"/>
      <c r="F18" s="558"/>
      <c r="G18" s="558"/>
      <c r="H18" s="558"/>
      <c r="I18" s="558"/>
      <c r="J18" s="558"/>
      <c r="K18" s="558"/>
      <c r="L18" s="559">
        <v>992.11</v>
      </c>
      <c r="M18" s="559"/>
      <c r="N18" s="559"/>
      <c r="O18" s="559"/>
      <c r="P18" s="559"/>
      <c r="Q18" s="559"/>
      <c r="R18" s="560"/>
      <c r="S18" s="560"/>
      <c r="T18" s="560"/>
      <c r="U18" s="560"/>
      <c r="V18" s="561"/>
      <c r="W18" s="464"/>
      <c r="X18" s="465"/>
      <c r="Y18" s="465"/>
      <c r="Z18" s="465"/>
      <c r="AA18" s="465"/>
      <c r="AB18" s="456"/>
      <c r="AC18" s="562">
        <v>57</v>
      </c>
      <c r="AD18" s="563"/>
      <c r="AE18" s="563"/>
      <c r="AF18" s="563"/>
      <c r="AG18" s="564"/>
      <c r="AH18" s="562">
        <v>54.9</v>
      </c>
      <c r="AI18" s="563"/>
      <c r="AJ18" s="563"/>
      <c r="AK18" s="563"/>
      <c r="AL18" s="565"/>
      <c r="AM18" s="475"/>
      <c r="AN18" s="476"/>
      <c r="AO18" s="476"/>
      <c r="AP18" s="476"/>
      <c r="AQ18" s="476"/>
      <c r="AR18" s="476"/>
      <c r="AS18" s="476"/>
      <c r="AT18" s="477"/>
      <c r="AU18" s="478"/>
      <c r="AV18" s="479"/>
      <c r="AW18" s="479"/>
      <c r="AX18" s="479"/>
      <c r="AY18" s="480" t="s">
        <v>147</v>
      </c>
      <c r="AZ18" s="481"/>
      <c r="BA18" s="481"/>
      <c r="BB18" s="481"/>
      <c r="BC18" s="481"/>
      <c r="BD18" s="481"/>
      <c r="BE18" s="481"/>
      <c r="BF18" s="481"/>
      <c r="BG18" s="481"/>
      <c r="BH18" s="481"/>
      <c r="BI18" s="481"/>
      <c r="BJ18" s="481"/>
      <c r="BK18" s="481"/>
      <c r="BL18" s="481"/>
      <c r="BM18" s="482"/>
      <c r="BN18" s="446">
        <v>6288292</v>
      </c>
      <c r="BO18" s="447"/>
      <c r="BP18" s="447"/>
      <c r="BQ18" s="447"/>
      <c r="BR18" s="447"/>
      <c r="BS18" s="447"/>
      <c r="BT18" s="447"/>
      <c r="BU18" s="448"/>
      <c r="BV18" s="446">
        <v>6386932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148</v>
      </c>
      <c r="C19" s="489"/>
      <c r="D19" s="489"/>
      <c r="E19" s="558"/>
      <c r="F19" s="558"/>
      <c r="G19" s="558"/>
      <c r="H19" s="558"/>
      <c r="I19" s="558"/>
      <c r="J19" s="558"/>
      <c r="K19" s="558"/>
      <c r="L19" s="566">
        <v>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149</v>
      </c>
      <c r="AZ19" s="481"/>
      <c r="BA19" s="481"/>
      <c r="BB19" s="481"/>
      <c r="BC19" s="481"/>
      <c r="BD19" s="481"/>
      <c r="BE19" s="481"/>
      <c r="BF19" s="481"/>
      <c r="BG19" s="481"/>
      <c r="BH19" s="481"/>
      <c r="BI19" s="481"/>
      <c r="BJ19" s="481"/>
      <c r="BK19" s="481"/>
      <c r="BL19" s="481"/>
      <c r="BM19" s="482"/>
      <c r="BN19" s="446">
        <v>7937486</v>
      </c>
      <c r="BO19" s="447"/>
      <c r="BP19" s="447"/>
      <c r="BQ19" s="447"/>
      <c r="BR19" s="447"/>
      <c r="BS19" s="447"/>
      <c r="BT19" s="447"/>
      <c r="BU19" s="448"/>
      <c r="BV19" s="446">
        <v>7987631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150</v>
      </c>
      <c r="C20" s="489"/>
      <c r="D20" s="489"/>
      <c r="E20" s="558"/>
      <c r="F20" s="558"/>
      <c r="G20" s="558"/>
      <c r="H20" s="558"/>
      <c r="I20" s="558"/>
      <c r="J20" s="558"/>
      <c r="K20" s="558"/>
      <c r="L20" s="566">
        <v>5781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152</v>
      </c>
      <c r="C22" s="581"/>
      <c r="D22" s="582"/>
      <c r="E22" s="458" t="s">
        <v>1</v>
      </c>
      <c r="F22" s="463"/>
      <c r="G22" s="463"/>
      <c r="H22" s="463"/>
      <c r="I22" s="463"/>
      <c r="J22" s="463"/>
      <c r="K22" s="453"/>
      <c r="L22" s="458" t="s">
        <v>153</v>
      </c>
      <c r="M22" s="463"/>
      <c r="N22" s="463"/>
      <c r="O22" s="463"/>
      <c r="P22" s="453"/>
      <c r="Q22" s="589" t="s">
        <v>154</v>
      </c>
      <c r="R22" s="590"/>
      <c r="S22" s="590"/>
      <c r="T22" s="590"/>
      <c r="U22" s="590"/>
      <c r="V22" s="591"/>
      <c r="W22" s="595" t="s">
        <v>155</v>
      </c>
      <c r="X22" s="581"/>
      <c r="Y22" s="582"/>
      <c r="Z22" s="458" t="s">
        <v>1</v>
      </c>
      <c r="AA22" s="463"/>
      <c r="AB22" s="463"/>
      <c r="AC22" s="463"/>
      <c r="AD22" s="463"/>
      <c r="AE22" s="463"/>
      <c r="AF22" s="463"/>
      <c r="AG22" s="453"/>
      <c r="AH22" s="608" t="s">
        <v>156</v>
      </c>
      <c r="AI22" s="463"/>
      <c r="AJ22" s="463"/>
      <c r="AK22" s="463"/>
      <c r="AL22" s="453"/>
      <c r="AM22" s="608" t="s">
        <v>157</v>
      </c>
      <c r="AN22" s="609"/>
      <c r="AO22" s="609"/>
      <c r="AP22" s="609"/>
      <c r="AQ22" s="609"/>
      <c r="AR22" s="610"/>
      <c r="AS22" s="589" t="s">
        <v>154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158</v>
      </c>
      <c r="AZ23" s="407"/>
      <c r="BA23" s="407"/>
      <c r="BB23" s="407"/>
      <c r="BC23" s="407"/>
      <c r="BD23" s="407"/>
      <c r="BE23" s="407"/>
      <c r="BF23" s="407"/>
      <c r="BG23" s="407"/>
      <c r="BH23" s="407"/>
      <c r="BI23" s="407"/>
      <c r="BJ23" s="407"/>
      <c r="BK23" s="407"/>
      <c r="BL23" s="407"/>
      <c r="BM23" s="408"/>
      <c r="BN23" s="446">
        <v>14230994</v>
      </c>
      <c r="BO23" s="447"/>
      <c r="BP23" s="447"/>
      <c r="BQ23" s="447"/>
      <c r="BR23" s="447"/>
      <c r="BS23" s="447"/>
      <c r="BT23" s="447"/>
      <c r="BU23" s="448"/>
      <c r="BV23" s="446">
        <v>13404128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159</v>
      </c>
      <c r="F24" s="476"/>
      <c r="G24" s="476"/>
      <c r="H24" s="476"/>
      <c r="I24" s="476"/>
      <c r="J24" s="476"/>
      <c r="K24" s="477"/>
      <c r="L24" s="497">
        <v>1</v>
      </c>
      <c r="M24" s="498"/>
      <c r="N24" s="498"/>
      <c r="O24" s="498"/>
      <c r="P24" s="537"/>
      <c r="Q24" s="497">
        <v>7200</v>
      </c>
      <c r="R24" s="498"/>
      <c r="S24" s="498"/>
      <c r="T24" s="498"/>
      <c r="U24" s="498"/>
      <c r="V24" s="537"/>
      <c r="W24" s="596"/>
      <c r="X24" s="584"/>
      <c r="Y24" s="585"/>
      <c r="Z24" s="496" t="s">
        <v>160</v>
      </c>
      <c r="AA24" s="476"/>
      <c r="AB24" s="476"/>
      <c r="AC24" s="476"/>
      <c r="AD24" s="476"/>
      <c r="AE24" s="476"/>
      <c r="AF24" s="476"/>
      <c r="AG24" s="477"/>
      <c r="AH24" s="497">
        <v>175</v>
      </c>
      <c r="AI24" s="498"/>
      <c r="AJ24" s="498"/>
      <c r="AK24" s="498"/>
      <c r="AL24" s="537"/>
      <c r="AM24" s="497">
        <v>532875</v>
      </c>
      <c r="AN24" s="498"/>
      <c r="AO24" s="498"/>
      <c r="AP24" s="498"/>
      <c r="AQ24" s="498"/>
      <c r="AR24" s="537"/>
      <c r="AS24" s="497">
        <v>3045</v>
      </c>
      <c r="AT24" s="498"/>
      <c r="AU24" s="498"/>
      <c r="AV24" s="498"/>
      <c r="AW24" s="498"/>
      <c r="AX24" s="499"/>
      <c r="AY24" s="616" t="s">
        <v>161</v>
      </c>
      <c r="AZ24" s="617"/>
      <c r="BA24" s="617"/>
      <c r="BB24" s="617"/>
      <c r="BC24" s="617"/>
      <c r="BD24" s="617"/>
      <c r="BE24" s="617"/>
      <c r="BF24" s="617"/>
      <c r="BG24" s="617"/>
      <c r="BH24" s="617"/>
      <c r="BI24" s="617"/>
      <c r="BJ24" s="617"/>
      <c r="BK24" s="617"/>
      <c r="BL24" s="617"/>
      <c r="BM24" s="618"/>
      <c r="BN24" s="446">
        <v>10239004</v>
      </c>
      <c r="BO24" s="447"/>
      <c r="BP24" s="447"/>
      <c r="BQ24" s="447"/>
      <c r="BR24" s="447"/>
      <c r="BS24" s="447"/>
      <c r="BT24" s="447"/>
      <c r="BU24" s="448"/>
      <c r="BV24" s="446">
        <v>9546081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162</v>
      </c>
      <c r="F25" s="476"/>
      <c r="G25" s="476"/>
      <c r="H25" s="476"/>
      <c r="I25" s="476"/>
      <c r="J25" s="476"/>
      <c r="K25" s="477"/>
      <c r="L25" s="497">
        <v>2</v>
      </c>
      <c r="M25" s="498"/>
      <c r="N25" s="498"/>
      <c r="O25" s="498"/>
      <c r="P25" s="537"/>
      <c r="Q25" s="497">
        <v>5900</v>
      </c>
      <c r="R25" s="498"/>
      <c r="S25" s="498"/>
      <c r="T25" s="498"/>
      <c r="U25" s="498"/>
      <c r="V25" s="537"/>
      <c r="W25" s="596"/>
      <c r="X25" s="584"/>
      <c r="Y25" s="585"/>
      <c r="Z25" s="496" t="s">
        <v>163</v>
      </c>
      <c r="AA25" s="476"/>
      <c r="AB25" s="476"/>
      <c r="AC25" s="476"/>
      <c r="AD25" s="476"/>
      <c r="AE25" s="476"/>
      <c r="AF25" s="476"/>
      <c r="AG25" s="477"/>
      <c r="AH25" s="497" t="s">
        <v>127</v>
      </c>
      <c r="AI25" s="498"/>
      <c r="AJ25" s="498"/>
      <c r="AK25" s="498"/>
      <c r="AL25" s="537"/>
      <c r="AM25" s="497" t="s">
        <v>127</v>
      </c>
      <c r="AN25" s="498"/>
      <c r="AO25" s="498"/>
      <c r="AP25" s="498"/>
      <c r="AQ25" s="498"/>
      <c r="AR25" s="537"/>
      <c r="AS25" s="497" t="s">
        <v>119</v>
      </c>
      <c r="AT25" s="498"/>
      <c r="AU25" s="498"/>
      <c r="AV25" s="498"/>
      <c r="AW25" s="498"/>
      <c r="AX25" s="499"/>
      <c r="AY25" s="406" t="s">
        <v>164</v>
      </c>
      <c r="AZ25" s="407"/>
      <c r="BA25" s="407"/>
      <c r="BB25" s="407"/>
      <c r="BC25" s="407"/>
      <c r="BD25" s="407"/>
      <c r="BE25" s="407"/>
      <c r="BF25" s="407"/>
      <c r="BG25" s="407"/>
      <c r="BH25" s="407"/>
      <c r="BI25" s="407"/>
      <c r="BJ25" s="407"/>
      <c r="BK25" s="407"/>
      <c r="BL25" s="407"/>
      <c r="BM25" s="408"/>
      <c r="BN25" s="409">
        <v>355018</v>
      </c>
      <c r="BO25" s="410"/>
      <c r="BP25" s="410"/>
      <c r="BQ25" s="410"/>
      <c r="BR25" s="410"/>
      <c r="BS25" s="410"/>
      <c r="BT25" s="410"/>
      <c r="BU25" s="411"/>
      <c r="BV25" s="409">
        <v>285323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165</v>
      </c>
      <c r="F26" s="476"/>
      <c r="G26" s="476"/>
      <c r="H26" s="476"/>
      <c r="I26" s="476"/>
      <c r="J26" s="476"/>
      <c r="K26" s="477"/>
      <c r="L26" s="497">
        <v>1</v>
      </c>
      <c r="M26" s="498"/>
      <c r="N26" s="498"/>
      <c r="O26" s="498"/>
      <c r="P26" s="537"/>
      <c r="Q26" s="497">
        <v>5500</v>
      </c>
      <c r="R26" s="498"/>
      <c r="S26" s="498"/>
      <c r="T26" s="498"/>
      <c r="U26" s="498"/>
      <c r="V26" s="537"/>
      <c r="W26" s="596"/>
      <c r="X26" s="584"/>
      <c r="Y26" s="585"/>
      <c r="Z26" s="496" t="s">
        <v>166</v>
      </c>
      <c r="AA26" s="606"/>
      <c r="AB26" s="606"/>
      <c r="AC26" s="606"/>
      <c r="AD26" s="606"/>
      <c r="AE26" s="606"/>
      <c r="AF26" s="606"/>
      <c r="AG26" s="607"/>
      <c r="AH26" s="497">
        <v>1</v>
      </c>
      <c r="AI26" s="498"/>
      <c r="AJ26" s="498"/>
      <c r="AK26" s="498"/>
      <c r="AL26" s="537"/>
      <c r="AM26" s="497" t="s">
        <v>167</v>
      </c>
      <c r="AN26" s="498"/>
      <c r="AO26" s="498"/>
      <c r="AP26" s="498"/>
      <c r="AQ26" s="498"/>
      <c r="AR26" s="537"/>
      <c r="AS26" s="497" t="s">
        <v>167</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t="s">
        <v>127</v>
      </c>
      <c r="BO26" s="447"/>
      <c r="BP26" s="447"/>
      <c r="BQ26" s="447"/>
      <c r="BR26" s="447"/>
      <c r="BS26" s="447"/>
      <c r="BT26" s="447"/>
      <c r="BU26" s="448"/>
      <c r="BV26" s="446" t="s">
        <v>127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169</v>
      </c>
      <c r="F27" s="476"/>
      <c r="G27" s="476"/>
      <c r="H27" s="476"/>
      <c r="I27" s="476"/>
      <c r="J27" s="476"/>
      <c r="K27" s="477"/>
      <c r="L27" s="497">
        <v>1</v>
      </c>
      <c r="M27" s="498"/>
      <c r="N27" s="498"/>
      <c r="O27" s="498"/>
      <c r="P27" s="537"/>
      <c r="Q27" s="497">
        <v>2520</v>
      </c>
      <c r="R27" s="498"/>
      <c r="S27" s="498"/>
      <c r="T27" s="498"/>
      <c r="U27" s="498"/>
      <c r="V27" s="537"/>
      <c r="W27" s="596"/>
      <c r="X27" s="584"/>
      <c r="Y27" s="585"/>
      <c r="Z27" s="496" t="s">
        <v>170</v>
      </c>
      <c r="AA27" s="476"/>
      <c r="AB27" s="476"/>
      <c r="AC27" s="476"/>
      <c r="AD27" s="476"/>
      <c r="AE27" s="476"/>
      <c r="AF27" s="476"/>
      <c r="AG27" s="477"/>
      <c r="AH27" s="497" t="s">
        <v>127</v>
      </c>
      <c r="AI27" s="498"/>
      <c r="AJ27" s="498"/>
      <c r="AK27" s="498"/>
      <c r="AL27" s="537"/>
      <c r="AM27" s="497" t="s">
        <v>127</v>
      </c>
      <c r="AN27" s="498"/>
      <c r="AO27" s="498"/>
      <c r="AP27" s="498"/>
      <c r="AQ27" s="498"/>
      <c r="AR27" s="537"/>
      <c r="AS27" s="497" t="s">
        <v>127</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v>22918</v>
      </c>
      <c r="BO27" s="620"/>
      <c r="BP27" s="620"/>
      <c r="BQ27" s="620"/>
      <c r="BR27" s="620"/>
      <c r="BS27" s="620"/>
      <c r="BT27" s="620"/>
      <c r="BU27" s="621"/>
      <c r="BV27" s="619">
        <v>22910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172</v>
      </c>
      <c r="F28" s="476"/>
      <c r="G28" s="476"/>
      <c r="H28" s="476"/>
      <c r="I28" s="476"/>
      <c r="J28" s="476"/>
      <c r="K28" s="477"/>
      <c r="L28" s="497">
        <v>1</v>
      </c>
      <c r="M28" s="498"/>
      <c r="N28" s="498"/>
      <c r="O28" s="498"/>
      <c r="P28" s="537"/>
      <c r="Q28" s="497">
        <v>2070</v>
      </c>
      <c r="R28" s="498"/>
      <c r="S28" s="498"/>
      <c r="T28" s="498"/>
      <c r="U28" s="498"/>
      <c r="V28" s="537"/>
      <c r="W28" s="596"/>
      <c r="X28" s="584"/>
      <c r="Y28" s="585"/>
      <c r="Z28" s="496" t="s">
        <v>173</v>
      </c>
      <c r="AA28" s="476"/>
      <c r="AB28" s="476"/>
      <c r="AC28" s="476"/>
      <c r="AD28" s="476"/>
      <c r="AE28" s="476"/>
      <c r="AF28" s="476"/>
      <c r="AG28" s="477"/>
      <c r="AH28" s="497" t="s">
        <v>127</v>
      </c>
      <c r="AI28" s="498"/>
      <c r="AJ28" s="498"/>
      <c r="AK28" s="498"/>
      <c r="AL28" s="537"/>
      <c r="AM28" s="497" t="s">
        <v>127</v>
      </c>
      <c r="AN28" s="498"/>
      <c r="AO28" s="498"/>
      <c r="AP28" s="498"/>
      <c r="AQ28" s="498"/>
      <c r="AR28" s="537"/>
      <c r="AS28" s="497" t="s">
        <v>127</v>
      </c>
      <c r="AT28" s="498"/>
      <c r="AU28" s="498"/>
      <c r="AV28" s="498"/>
      <c r="AW28" s="498"/>
      <c r="AX28" s="499"/>
      <c r="AY28" s="622" t="s">
        <v>174</v>
      </c>
      <c r="AZ28" s="623"/>
      <c r="BA28" s="623"/>
      <c r="BB28" s="624"/>
      <c r="BC28" s="406" t="s">
        <v>41</v>
      </c>
      <c r="BD28" s="407"/>
      <c r="BE28" s="407"/>
      <c r="BF28" s="407"/>
      <c r="BG28" s="407"/>
      <c r="BH28" s="407"/>
      <c r="BI28" s="407"/>
      <c r="BJ28" s="407"/>
      <c r="BK28" s="407"/>
      <c r="BL28" s="407"/>
      <c r="BM28" s="408"/>
      <c r="BN28" s="409">
        <v>1358324</v>
      </c>
      <c r="BO28" s="410"/>
      <c r="BP28" s="410"/>
      <c r="BQ28" s="410"/>
      <c r="BR28" s="410"/>
      <c r="BS28" s="410"/>
      <c r="BT28" s="410"/>
      <c r="BU28" s="411"/>
      <c r="BV28" s="409">
        <v>1651676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175</v>
      </c>
      <c r="F29" s="476"/>
      <c r="G29" s="476"/>
      <c r="H29" s="476"/>
      <c r="I29" s="476"/>
      <c r="J29" s="476"/>
      <c r="K29" s="477"/>
      <c r="L29" s="497">
        <v>13</v>
      </c>
      <c r="M29" s="498"/>
      <c r="N29" s="498"/>
      <c r="O29" s="498"/>
      <c r="P29" s="537"/>
      <c r="Q29" s="497">
        <v>1890</v>
      </c>
      <c r="R29" s="498"/>
      <c r="S29" s="498"/>
      <c r="T29" s="498"/>
      <c r="U29" s="498"/>
      <c r="V29" s="537"/>
      <c r="W29" s="597"/>
      <c r="X29" s="598"/>
      <c r="Y29" s="599"/>
      <c r="Z29" s="496" t="s">
        <v>176</v>
      </c>
      <c r="AA29" s="476"/>
      <c r="AB29" s="476"/>
      <c r="AC29" s="476"/>
      <c r="AD29" s="476"/>
      <c r="AE29" s="476"/>
      <c r="AF29" s="476"/>
      <c r="AG29" s="477"/>
      <c r="AH29" s="497">
        <v>175</v>
      </c>
      <c r="AI29" s="498"/>
      <c r="AJ29" s="498"/>
      <c r="AK29" s="498"/>
      <c r="AL29" s="537"/>
      <c r="AM29" s="497">
        <v>532875</v>
      </c>
      <c r="AN29" s="498"/>
      <c r="AO29" s="498"/>
      <c r="AP29" s="498"/>
      <c r="AQ29" s="498"/>
      <c r="AR29" s="537"/>
      <c r="AS29" s="497">
        <v>3045</v>
      </c>
      <c r="AT29" s="498"/>
      <c r="AU29" s="498"/>
      <c r="AV29" s="498"/>
      <c r="AW29" s="498"/>
      <c r="AX29" s="499"/>
      <c r="AY29" s="625"/>
      <c r="AZ29" s="626"/>
      <c r="BA29" s="626"/>
      <c r="BB29" s="627"/>
      <c r="BC29" s="480" t="s">
        <v>177</v>
      </c>
      <c r="BD29" s="481"/>
      <c r="BE29" s="481"/>
      <c r="BF29" s="481"/>
      <c r="BG29" s="481"/>
      <c r="BH29" s="481"/>
      <c r="BI29" s="481"/>
      <c r="BJ29" s="481"/>
      <c r="BK29" s="481"/>
      <c r="BL29" s="481"/>
      <c r="BM29" s="482"/>
      <c r="BN29" s="446">
        <v>100839</v>
      </c>
      <c r="BO29" s="447"/>
      <c r="BP29" s="447"/>
      <c r="BQ29" s="447"/>
      <c r="BR29" s="447"/>
      <c r="BS29" s="447"/>
      <c r="BT29" s="447"/>
      <c r="BU29" s="448"/>
      <c r="BV29" s="446">
        <v>100807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178</v>
      </c>
      <c r="X30" s="604"/>
      <c r="Y30" s="604"/>
      <c r="Z30" s="604"/>
      <c r="AA30" s="604"/>
      <c r="AB30" s="604"/>
      <c r="AC30" s="604"/>
      <c r="AD30" s="604"/>
      <c r="AE30" s="604"/>
      <c r="AF30" s="604"/>
      <c r="AG30" s="605"/>
      <c r="AH30" s="562">
        <v>96.8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1344770</v>
      </c>
      <c r="BO30" s="620"/>
      <c r="BP30" s="620"/>
      <c r="BQ30" s="620"/>
      <c r="BR30" s="620"/>
      <c r="BS30" s="620"/>
      <c r="BT30" s="620"/>
      <c r="BU30" s="621"/>
      <c r="BV30" s="619">
        <v>1351791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185</v>
      </c>
      <c r="D33" s="470"/>
      <c r="E33" s="435" t="s">
        <v>186</v>
      </c>
      <c r="F33" s="435"/>
      <c r="G33" s="435"/>
      <c r="H33" s="435"/>
      <c r="I33" s="435"/>
      <c r="J33" s="435"/>
      <c r="K33" s="435"/>
      <c r="L33" s="435"/>
      <c r="M33" s="435"/>
      <c r="N33" s="435"/>
      <c r="O33" s="435"/>
      <c r="P33" s="435"/>
      <c r="Q33" s="435"/>
      <c r="R33" s="435"/>
      <c r="S33" s="435"/>
      <c r="T33" s="195"/>
      <c r="U33" s="470" t="s">
        <v>185</v>
      </c>
      <c r="V33" s="470"/>
      <c r="W33" s="435" t="s">
        <v>186</v>
      </c>
      <c r="X33" s="435"/>
      <c r="Y33" s="435"/>
      <c r="Z33" s="435"/>
      <c r="AA33" s="435"/>
      <c r="AB33" s="435"/>
      <c r="AC33" s="435"/>
      <c r="AD33" s="435"/>
      <c r="AE33" s="435"/>
      <c r="AF33" s="435"/>
      <c r="AG33" s="435"/>
      <c r="AH33" s="435"/>
      <c r="AI33" s="435"/>
      <c r="AJ33" s="435"/>
      <c r="AK33" s="435"/>
      <c r="AL33" s="195"/>
      <c r="AM33" s="470" t="s">
        <v>185</v>
      </c>
      <c r="AN33" s="470"/>
      <c r="AO33" s="435" t="s">
        <v>186</v>
      </c>
      <c r="AP33" s="435"/>
      <c r="AQ33" s="435"/>
      <c r="AR33" s="435"/>
      <c r="AS33" s="435"/>
      <c r="AT33" s="435"/>
      <c r="AU33" s="435"/>
      <c r="AV33" s="435"/>
      <c r="AW33" s="435"/>
      <c r="AX33" s="435"/>
      <c r="AY33" s="435"/>
      <c r="AZ33" s="435"/>
      <c r="BA33" s="435"/>
      <c r="BB33" s="435"/>
      <c r="BC33" s="435"/>
      <c r="BD33" s="196"/>
      <c r="BE33" s="435" t="s">
        <v>187</v>
      </c>
      <c r="BF33" s="435"/>
      <c r="BG33" s="435" t="s">
        <v>188</v>
      </c>
      <c r="BH33" s="435"/>
      <c r="BI33" s="435"/>
      <c r="BJ33" s="435"/>
      <c r="BK33" s="435"/>
      <c r="BL33" s="435"/>
      <c r="BM33" s="435"/>
      <c r="BN33" s="435"/>
      <c r="BO33" s="435"/>
      <c r="BP33" s="435"/>
      <c r="BQ33" s="435"/>
      <c r="BR33" s="435"/>
      <c r="BS33" s="435"/>
      <c r="BT33" s="435"/>
      <c r="BU33" s="435"/>
      <c r="BV33" s="196"/>
      <c r="BW33" s="470" t="s">
        <v>187</v>
      </c>
      <c r="BX33" s="470"/>
      <c r="BY33" s="435" t="s">
        <v>189</v>
      </c>
      <c r="BZ33" s="435"/>
      <c r="CA33" s="435"/>
      <c r="CB33" s="435"/>
      <c r="CC33" s="435"/>
      <c r="CD33" s="435"/>
      <c r="CE33" s="435"/>
      <c r="CF33" s="435"/>
      <c r="CG33" s="435"/>
      <c r="CH33" s="435"/>
      <c r="CI33" s="435"/>
      <c r="CJ33" s="435"/>
      <c r="CK33" s="435"/>
      <c r="CL33" s="435"/>
      <c r="CM33" s="435"/>
      <c r="CN33" s="195"/>
      <c r="CO33" s="470" t="s">
        <v>185</v>
      </c>
      <c r="CP33" s="470"/>
      <c r="CQ33" s="435" t="s">
        <v>190</v>
      </c>
      <c r="CR33" s="435"/>
      <c r="CS33" s="435"/>
      <c r="CT33" s="435"/>
      <c r="CU33" s="435"/>
      <c r="CV33" s="435"/>
      <c r="CW33" s="435"/>
      <c r="CX33" s="435"/>
      <c r="CY33" s="435"/>
      <c r="CZ33" s="435"/>
      <c r="DA33" s="435"/>
      <c r="DB33" s="435"/>
      <c r="DC33" s="435"/>
      <c r="DD33" s="435"/>
      <c r="DE33" s="435"/>
      <c r="DF33" s="195"/>
      <c r="DG33" s="631" t="s">
        <v>191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日高西部消防組合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日高町土地開発公社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国民健康保険診療所事業特別会計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国民健康保険病院事業会計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胆振東部日高西部衛生組合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ホッカイドウ競馬振興（株）</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平取町外２町衛生施設組合</v>
      </c>
      <c r="BZ36" s="633"/>
      <c r="CA36" s="633"/>
      <c r="CB36" s="633"/>
      <c r="CC36" s="633"/>
      <c r="CD36" s="633"/>
      <c r="CE36" s="633"/>
      <c r="CF36" s="633"/>
      <c r="CG36" s="633"/>
      <c r="CH36" s="633"/>
      <c r="CI36" s="633"/>
      <c r="CJ36" s="633"/>
      <c r="CK36" s="633"/>
      <c r="CL36" s="633"/>
      <c r="CM36" s="633"/>
      <c r="CN36" s="193"/>
      <c r="CO36" s="632">
        <f t="shared" si="3"/>
        <v>17</v>
      </c>
      <c r="CP36" s="632"/>
      <c r="CQ36" s="633" t="str">
        <f>IF('各会計、関係団体の財政状況及び健全化判断比率'!BS9="","",'各会計、関係団体の財政状況及び健全化判断比率'!BS9)</f>
        <v>日高町商工会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日高管内地方税滞納整理機構</v>
      </c>
      <c r="BZ37" s="633"/>
      <c r="CA37" s="633"/>
      <c r="CB37" s="633"/>
      <c r="CC37" s="633"/>
      <c r="CD37" s="633"/>
      <c r="CE37" s="633"/>
      <c r="CF37" s="633"/>
      <c r="CG37" s="633"/>
      <c r="CH37" s="633"/>
      <c r="CI37" s="633"/>
      <c r="CJ37" s="633"/>
      <c r="CK37" s="633"/>
      <c r="CL37" s="633"/>
      <c r="CM37" s="633"/>
      <c r="CN37" s="193"/>
      <c r="CO37" s="632">
        <f t="shared" si="3"/>
        <v>18</v>
      </c>
      <c r="CP37" s="632"/>
      <c r="CQ37" s="633" t="str">
        <f>IF('各会計、関係団体の財政状況及び健全化判断比率'!BS10="","",'各会計、関係団体の財政状況及び健全化判断比率'!BS10)</f>
        <v>（株）日高アグリ</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日高地区交通災害共済組合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196</v>
      </c>
    </row>
    <row r="50" spans="5:5">
      <c r="E50" s="167" t="s">
        <v>197</v>
      </c>
    </row>
    <row r="51" spans="5:5">
      <c r="E51" s="167" t="s">
        <v>198</v>
      </c>
    </row>
    <row r="52" spans="5:5">
      <c r="E52" s="167" t="s">
        <v>199</v>
      </c>
    </row>
    <row r="53" spans="5:5">
      <c r="E53" s="167" t="s">
        <v>200</v>
      </c>
    </row>
    <row r="54" spans="5:5"/>
    <row r="55" spans="5:5"/>
    <row r="56" spans="5:5"/>
    <row r="57" spans="5:5" hidden="1"/>
    <row r="58" spans="5:5" hidden="1"/>
    <row r="59" spans="5:5" hidden="1"/>
  </sheetData>
  <sheetProtection algorithmName="SHA-512" hashValue="0m6wUKryQ+qkj9TWi7GiYzD1k0RqDsu0Cpm1b+yISxsNljmds8yKDVYEHh71i8HCAYZc8oM3eWNwrvN9E+oZLQ==" saltValue="TIojqHtF4ua1XkBRaVCR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550</v>
      </c>
      <c r="D34" s="1224"/>
      <c r="E34" s="1225"/>
      <c r="F34" s="32">
        <v>7.8</v>
      </c>
      <c r="G34" s="33">
        <v>7.54</v>
      </c>
      <c r="H34" s="33">
        <v>8.09</v>
      </c>
      <c r="I34" s="33">
        <v>8.08</v>
      </c>
      <c r="J34" s="34">
        <v>5.37</v>
      </c>
      <c r="K34" s="22"/>
      <c r="L34" s="22"/>
      <c r="M34" s="22"/>
      <c r="N34" s="22"/>
      <c r="O34" s="22"/>
      <c r="P34" s="22"/>
    </row>
    <row r="35" spans="1:16" ht="39" customHeight="1">
      <c r="A35" s="22"/>
      <c r="B35" s="35"/>
      <c r="C35" s="1218" t="s">
        <v>551</v>
      </c>
      <c r="D35" s="1219"/>
      <c r="E35" s="1220"/>
      <c r="F35" s="36">
        <v>3.57</v>
      </c>
      <c r="G35" s="37">
        <v>4.0199999999999996</v>
      </c>
      <c r="H35" s="37">
        <v>2.25</v>
      </c>
      <c r="I35" s="37">
        <v>3.7</v>
      </c>
      <c r="J35" s="38">
        <v>4.97</v>
      </c>
      <c r="K35" s="22"/>
      <c r="L35" s="22"/>
      <c r="M35" s="22"/>
      <c r="N35" s="22"/>
      <c r="O35" s="22"/>
      <c r="P35" s="22"/>
    </row>
    <row r="36" spans="1:16" ht="39" customHeight="1">
      <c r="A36" s="22"/>
      <c r="B36" s="35"/>
      <c r="C36" s="1218" t="s">
        <v>552</v>
      </c>
      <c r="D36" s="1219"/>
      <c r="E36" s="1220"/>
      <c r="F36" s="36">
        <v>2.11</v>
      </c>
      <c r="G36" s="37">
        <v>1.46</v>
      </c>
      <c r="H36" s="37">
        <v>2.2400000000000002</v>
      </c>
      <c r="I36" s="37">
        <v>3.7</v>
      </c>
      <c r="J36" s="38">
        <v>3.12</v>
      </c>
      <c r="K36" s="22"/>
      <c r="L36" s="22"/>
      <c r="M36" s="22"/>
      <c r="N36" s="22"/>
      <c r="O36" s="22"/>
      <c r="P36" s="22"/>
    </row>
    <row r="37" spans="1:16" ht="39" customHeight="1">
      <c r="A37" s="22"/>
      <c r="B37" s="35"/>
      <c r="C37" s="1218" t="s">
        <v>553</v>
      </c>
      <c r="D37" s="1219"/>
      <c r="E37" s="1220"/>
      <c r="F37" s="36">
        <v>0.03</v>
      </c>
      <c r="G37" s="37">
        <v>0.05</v>
      </c>
      <c r="H37" s="37">
        <v>7.0000000000000007E-2</v>
      </c>
      <c r="I37" s="37">
        <v>0.1</v>
      </c>
      <c r="J37" s="38">
        <v>0.71</v>
      </c>
      <c r="K37" s="22"/>
      <c r="L37" s="22"/>
      <c r="M37" s="22"/>
      <c r="N37" s="22"/>
      <c r="O37" s="22"/>
      <c r="P37" s="22"/>
    </row>
    <row r="38" spans="1:16" ht="39" customHeight="1">
      <c r="A38" s="22"/>
      <c r="B38" s="35"/>
      <c r="C38" s="1218" t="s">
        <v>554</v>
      </c>
      <c r="D38" s="1219"/>
      <c r="E38" s="1220"/>
      <c r="F38" s="36">
        <v>0.27</v>
      </c>
      <c r="G38" s="37">
        <v>0.36</v>
      </c>
      <c r="H38" s="37" t="s">
        <v>555</v>
      </c>
      <c r="I38" s="37">
        <v>0.36</v>
      </c>
      <c r="J38" s="38">
        <v>0.23</v>
      </c>
      <c r="K38" s="22"/>
      <c r="L38" s="22"/>
      <c r="M38" s="22"/>
      <c r="N38" s="22"/>
      <c r="O38" s="22"/>
      <c r="P38" s="22"/>
    </row>
    <row r="39" spans="1:16" ht="39" customHeight="1">
      <c r="A39" s="22"/>
      <c r="B39" s="35"/>
      <c r="C39" s="1218" t="s">
        <v>556</v>
      </c>
      <c r="D39" s="1219"/>
      <c r="E39" s="1220"/>
      <c r="F39" s="36">
        <v>0.02</v>
      </c>
      <c r="G39" s="37">
        <v>0</v>
      </c>
      <c r="H39" s="37">
        <v>7.0000000000000007E-2</v>
      </c>
      <c r="I39" s="37">
        <v>0.12</v>
      </c>
      <c r="J39" s="38">
        <v>0.21</v>
      </c>
      <c r="K39" s="22"/>
      <c r="L39" s="22"/>
      <c r="M39" s="22"/>
      <c r="N39" s="22"/>
      <c r="O39" s="22"/>
      <c r="P39" s="22"/>
    </row>
    <row r="40" spans="1:16" ht="39" customHeight="1">
      <c r="A40" s="22"/>
      <c r="B40" s="35"/>
      <c r="C40" s="1218" t="s">
        <v>557</v>
      </c>
      <c r="D40" s="1219"/>
      <c r="E40" s="1220"/>
      <c r="F40" s="36" t="s">
        <v>558</v>
      </c>
      <c r="G40" s="37">
        <v>0.57999999999999996</v>
      </c>
      <c r="H40" s="37">
        <v>0.2</v>
      </c>
      <c r="I40" s="37">
        <v>0.26</v>
      </c>
      <c r="J40" s="38">
        <v>0.16</v>
      </c>
      <c r="K40" s="22"/>
      <c r="L40" s="22"/>
      <c r="M40" s="22"/>
      <c r="N40" s="22"/>
      <c r="O40" s="22"/>
      <c r="P40" s="22"/>
    </row>
    <row r="41" spans="1:16" ht="39" customHeight="1">
      <c r="A41" s="22"/>
      <c r="B41" s="35"/>
      <c r="C41" s="1218" t="s">
        <v>559</v>
      </c>
      <c r="D41" s="1219"/>
      <c r="E41" s="1220"/>
      <c r="F41" s="36">
        <v>0</v>
      </c>
      <c r="G41" s="37">
        <v>0.01</v>
      </c>
      <c r="H41" s="37">
        <v>0.01</v>
      </c>
      <c r="I41" s="37">
        <v>0.03</v>
      </c>
      <c r="J41" s="38">
        <v>0</v>
      </c>
      <c r="K41" s="22"/>
      <c r="L41" s="22"/>
      <c r="M41" s="22"/>
      <c r="N41" s="22"/>
      <c r="O41" s="22"/>
      <c r="P41" s="22"/>
    </row>
    <row r="42" spans="1:16" ht="39" customHeight="1">
      <c r="A42" s="22"/>
      <c r="B42" s="39"/>
      <c r="C42" s="1218" t="s">
        <v>560</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561</v>
      </c>
      <c r="D43" s="1222"/>
      <c r="E43" s="1223"/>
      <c r="F43" s="41">
        <v>0</v>
      </c>
      <c r="G43" s="42">
        <v>0</v>
      </c>
      <c r="H43" s="42">
        <v>0.14000000000000001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HdCpVumK1JgkPZweTlmPzoPIR0R0Ii4owxUxVB1xMKX5O2yYA/4qHnVGAYz4+X1Ut6AcR8KTMsENOJNvjmNtw==" saltValue="Z7/HitsOa+wNg3Nz/tO3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10</v>
      </c>
      <c r="C45" s="1235"/>
      <c r="D45" s="58"/>
      <c r="E45" s="1240" t="s">
        <v>11</v>
      </c>
      <c r="F45" s="1240"/>
      <c r="G45" s="1240"/>
      <c r="H45" s="1240"/>
      <c r="I45" s="1240"/>
      <c r="J45" s="1241"/>
      <c r="K45" s="59">
        <v>1585</v>
      </c>
      <c r="L45" s="60">
        <v>1537</v>
      </c>
      <c r="M45" s="60">
        <v>1376</v>
      </c>
      <c r="N45" s="60">
        <v>1311</v>
      </c>
      <c r="O45" s="61">
        <v>1349</v>
      </c>
      <c r="P45" s="48"/>
      <c r="Q45" s="48"/>
      <c r="R45" s="48"/>
      <c r="S45" s="48"/>
      <c r="T45" s="48"/>
      <c r="U45" s="48"/>
    </row>
    <row r="46" spans="1:21" ht="30.75" customHeight="1">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14</v>
      </c>
      <c r="F48" s="1228"/>
      <c r="G48" s="1228"/>
      <c r="H48" s="1228"/>
      <c r="I48" s="1228"/>
      <c r="J48" s="1229"/>
      <c r="K48" s="63">
        <v>462</v>
      </c>
      <c r="L48" s="64">
        <v>472</v>
      </c>
      <c r="M48" s="64">
        <v>480</v>
      </c>
      <c r="N48" s="64">
        <v>437</v>
      </c>
      <c r="O48" s="65">
        <v>436</v>
      </c>
      <c r="P48" s="48"/>
      <c r="Q48" s="48"/>
      <c r="R48" s="48"/>
      <c r="S48" s="48"/>
      <c r="T48" s="48"/>
      <c r="U48" s="48"/>
    </row>
    <row r="49" spans="1:21" ht="30.75" customHeight="1">
      <c r="A49" s="48"/>
      <c r="B49" s="1236"/>
      <c r="C49" s="1237"/>
      <c r="D49" s="62"/>
      <c r="E49" s="1228" t="s">
        <v>15</v>
      </c>
      <c r="F49" s="1228"/>
      <c r="G49" s="1228"/>
      <c r="H49" s="1228"/>
      <c r="I49" s="1228"/>
      <c r="J49" s="1229"/>
      <c r="K49" s="63">
        <v>55</v>
      </c>
      <c r="L49" s="64">
        <v>51</v>
      </c>
      <c r="M49" s="64">
        <v>51</v>
      </c>
      <c r="N49" s="64">
        <v>40</v>
      </c>
      <c r="O49" s="65">
        <v>28</v>
      </c>
      <c r="P49" s="48"/>
      <c r="Q49" s="48"/>
      <c r="R49" s="48"/>
      <c r="S49" s="48"/>
      <c r="T49" s="48"/>
      <c r="U49" s="48"/>
    </row>
    <row r="50" spans="1:21" ht="30.75" customHeight="1">
      <c r="A50" s="48"/>
      <c r="B50" s="1236"/>
      <c r="C50" s="1237"/>
      <c r="D50" s="62"/>
      <c r="E50" s="1228" t="s">
        <v>16</v>
      </c>
      <c r="F50" s="1228"/>
      <c r="G50" s="1228"/>
      <c r="H50" s="1228"/>
      <c r="I50" s="1228"/>
      <c r="J50" s="1229"/>
      <c r="K50" s="63">
        <v>38</v>
      </c>
      <c r="L50" s="64">
        <v>37</v>
      </c>
      <c r="M50" s="64">
        <v>42</v>
      </c>
      <c r="N50" s="64">
        <v>50</v>
      </c>
      <c r="O50" s="65">
        <v>51</v>
      </c>
      <c r="P50" s="48"/>
      <c r="Q50" s="48"/>
      <c r="R50" s="48"/>
      <c r="S50" s="48"/>
      <c r="T50" s="48"/>
      <c r="U50" s="48"/>
    </row>
    <row r="51" spans="1:21" ht="30.75" customHeight="1">
      <c r="A51" s="48"/>
      <c r="B51" s="1238"/>
      <c r="C51" s="1239"/>
      <c r="D51" s="66"/>
      <c r="E51" s="1228" t="s">
        <v>17</v>
      </c>
      <c r="F51" s="1228"/>
      <c r="G51" s="1228"/>
      <c r="H51" s="1228"/>
      <c r="I51" s="1228"/>
      <c r="J51" s="1229"/>
      <c r="K51" s="63">
        <v>1</v>
      </c>
      <c r="L51" s="64">
        <v>1</v>
      </c>
      <c r="M51" s="64">
        <v>2</v>
      </c>
      <c r="N51" s="64">
        <v>1</v>
      </c>
      <c r="O51" s="65">
        <v>3</v>
      </c>
      <c r="P51" s="48"/>
      <c r="Q51" s="48"/>
      <c r="R51" s="48"/>
      <c r="S51" s="48"/>
      <c r="T51" s="48"/>
      <c r="U51" s="48"/>
    </row>
    <row r="52" spans="1:21" ht="30.75" customHeight="1">
      <c r="A52" s="48"/>
      <c r="B52" s="1226" t="s">
        <v>18</v>
      </c>
      <c r="C52" s="1227"/>
      <c r="D52" s="66"/>
      <c r="E52" s="1228" t="s">
        <v>19</v>
      </c>
      <c r="F52" s="1228"/>
      <c r="G52" s="1228"/>
      <c r="H52" s="1228"/>
      <c r="I52" s="1228"/>
      <c r="J52" s="1229"/>
      <c r="K52" s="63">
        <v>1554</v>
      </c>
      <c r="L52" s="64">
        <v>1568</v>
      </c>
      <c r="M52" s="64">
        <v>1451</v>
      </c>
      <c r="N52" s="64">
        <v>1398</v>
      </c>
      <c r="O52" s="65">
        <v>1381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587</v>
      </c>
      <c r="L53" s="69">
        <v>530</v>
      </c>
      <c r="M53" s="69">
        <v>500</v>
      </c>
      <c r="N53" s="69">
        <v>441</v>
      </c>
      <c r="O53" s="70">
        <v>486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S7/ADF6HwhESe5d97dsvt+lig9TNluUiWjKnk7aBrI38k7RxcveMwZCoDeiDbxwR1oBD4I1Vih+4s5/7r2BCw==" saltValue="8ZRlUtB4pVi4iB/P0W4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544</v>
      </c>
      <c r="J40" s="79" t="s">
        <v>545</v>
      </c>
      <c r="K40" s="79" t="s">
        <v>546</v>
      </c>
      <c r="L40" s="79" t="s">
        <v>547</v>
      </c>
      <c r="M40" s="80" t="s">
        <v>548</v>
      </c>
    </row>
    <row r="41" spans="2:13" ht="27.75" customHeight="1">
      <c r="B41" s="1242" t="s">
        <v>23</v>
      </c>
      <c r="C41" s="1243"/>
      <c r="D41" s="81"/>
      <c r="E41" s="1248" t="s">
        <v>24</v>
      </c>
      <c r="F41" s="1248"/>
      <c r="G41" s="1248"/>
      <c r="H41" s="1249"/>
      <c r="I41" s="82">
        <v>12815</v>
      </c>
      <c r="J41" s="83">
        <v>13012</v>
      </c>
      <c r="K41" s="83">
        <v>13506</v>
      </c>
      <c r="L41" s="83">
        <v>13417</v>
      </c>
      <c r="M41" s="84">
        <v>14239</v>
      </c>
    </row>
    <row r="42" spans="2:13" ht="27.75" customHeight="1">
      <c r="B42" s="1244"/>
      <c r="C42" s="1245"/>
      <c r="D42" s="85"/>
      <c r="E42" s="1250" t="s">
        <v>25</v>
      </c>
      <c r="F42" s="1250"/>
      <c r="G42" s="1250"/>
      <c r="H42" s="1251"/>
      <c r="I42" s="86">
        <v>127</v>
      </c>
      <c r="J42" s="87">
        <v>100</v>
      </c>
      <c r="K42" s="87">
        <v>76</v>
      </c>
      <c r="L42" s="87">
        <v>55</v>
      </c>
      <c r="M42" s="88">
        <v>174</v>
      </c>
    </row>
    <row r="43" spans="2:13" ht="27.75" customHeight="1">
      <c r="B43" s="1244"/>
      <c r="C43" s="1245"/>
      <c r="D43" s="85"/>
      <c r="E43" s="1250" t="s">
        <v>26</v>
      </c>
      <c r="F43" s="1250"/>
      <c r="G43" s="1250"/>
      <c r="H43" s="1251"/>
      <c r="I43" s="86">
        <v>4567</v>
      </c>
      <c r="J43" s="87">
        <v>4508</v>
      </c>
      <c r="K43" s="87">
        <v>4231</v>
      </c>
      <c r="L43" s="87">
        <v>3985</v>
      </c>
      <c r="M43" s="88">
        <v>3671</v>
      </c>
    </row>
    <row r="44" spans="2:13" ht="27.75" customHeight="1">
      <c r="B44" s="1244"/>
      <c r="C44" s="1245"/>
      <c r="D44" s="85"/>
      <c r="E44" s="1250" t="s">
        <v>27</v>
      </c>
      <c r="F44" s="1250"/>
      <c r="G44" s="1250"/>
      <c r="H44" s="1251"/>
      <c r="I44" s="86">
        <v>329</v>
      </c>
      <c r="J44" s="87">
        <v>282</v>
      </c>
      <c r="K44" s="87">
        <v>236</v>
      </c>
      <c r="L44" s="87">
        <v>199</v>
      </c>
      <c r="M44" s="88">
        <v>294</v>
      </c>
    </row>
    <row r="45" spans="2:13" ht="27.75" customHeight="1">
      <c r="B45" s="1244"/>
      <c r="C45" s="1245"/>
      <c r="D45" s="85"/>
      <c r="E45" s="1250" t="s">
        <v>28</v>
      </c>
      <c r="F45" s="1250"/>
      <c r="G45" s="1250"/>
      <c r="H45" s="1251"/>
      <c r="I45" s="86">
        <v>1258</v>
      </c>
      <c r="J45" s="87">
        <v>1147</v>
      </c>
      <c r="K45" s="87">
        <v>1030</v>
      </c>
      <c r="L45" s="87">
        <v>970</v>
      </c>
      <c r="M45" s="88">
        <v>947</v>
      </c>
    </row>
    <row r="46" spans="2:13" ht="27.75" customHeight="1">
      <c r="B46" s="1244"/>
      <c r="C46" s="1245"/>
      <c r="D46" s="89"/>
      <c r="E46" s="1250" t="s">
        <v>29</v>
      </c>
      <c r="F46" s="1250"/>
      <c r="G46" s="1250"/>
      <c r="H46" s="1251"/>
      <c r="I46" s="86">
        <v>6</v>
      </c>
      <c r="J46" s="87">
        <v>14</v>
      </c>
      <c r="K46" s="87">
        <v>13</v>
      </c>
      <c r="L46" s="87">
        <v>13</v>
      </c>
      <c r="M46" s="88" t="s">
        <v>501</v>
      </c>
    </row>
    <row r="47" spans="2:13" ht="27.75" customHeight="1">
      <c r="B47" s="1244"/>
      <c r="C47" s="1245"/>
      <c r="D47" s="90"/>
      <c r="E47" s="1252" t="s">
        <v>30</v>
      </c>
      <c r="F47" s="1253"/>
      <c r="G47" s="1253"/>
      <c r="H47" s="1254"/>
      <c r="I47" s="86" t="s">
        <v>501</v>
      </c>
      <c r="J47" s="87" t="s">
        <v>501</v>
      </c>
      <c r="K47" s="87" t="s">
        <v>501</v>
      </c>
      <c r="L47" s="87" t="s">
        <v>501</v>
      </c>
      <c r="M47" s="88" t="s">
        <v>501</v>
      </c>
    </row>
    <row r="48" spans="2:13" ht="27.75" customHeight="1">
      <c r="B48" s="1244"/>
      <c r="C48" s="1245"/>
      <c r="D48" s="85"/>
      <c r="E48" s="1250" t="s">
        <v>31</v>
      </c>
      <c r="F48" s="1250"/>
      <c r="G48" s="1250"/>
      <c r="H48" s="1251"/>
      <c r="I48" s="86" t="s">
        <v>501</v>
      </c>
      <c r="J48" s="87" t="s">
        <v>501</v>
      </c>
      <c r="K48" s="87" t="s">
        <v>501</v>
      </c>
      <c r="L48" s="87" t="s">
        <v>501</v>
      </c>
      <c r="M48" s="88" t="s">
        <v>501</v>
      </c>
    </row>
    <row r="49" spans="2:13" ht="27.75" customHeight="1">
      <c r="B49" s="1246"/>
      <c r="C49" s="1247"/>
      <c r="D49" s="85"/>
      <c r="E49" s="1250" t="s">
        <v>32</v>
      </c>
      <c r="F49" s="1250"/>
      <c r="G49" s="1250"/>
      <c r="H49" s="1251"/>
      <c r="I49" s="86" t="s">
        <v>501</v>
      </c>
      <c r="J49" s="87" t="s">
        <v>501</v>
      </c>
      <c r="K49" s="87" t="s">
        <v>501</v>
      </c>
      <c r="L49" s="87" t="s">
        <v>501</v>
      </c>
      <c r="M49" s="88" t="s">
        <v>501</v>
      </c>
    </row>
    <row r="50" spans="2:13" ht="27.75" customHeight="1">
      <c r="B50" s="1255" t="s">
        <v>33</v>
      </c>
      <c r="C50" s="1256"/>
      <c r="D50" s="91"/>
      <c r="E50" s="1250" t="s">
        <v>34</v>
      </c>
      <c r="F50" s="1250"/>
      <c r="G50" s="1250"/>
      <c r="H50" s="1251"/>
      <c r="I50" s="86">
        <v>1842</v>
      </c>
      <c r="J50" s="87">
        <v>2067</v>
      </c>
      <c r="K50" s="87">
        <v>2152</v>
      </c>
      <c r="L50" s="87">
        <v>2234</v>
      </c>
      <c r="M50" s="88">
        <v>1946</v>
      </c>
    </row>
    <row r="51" spans="2:13" ht="27.75" customHeight="1">
      <c r="B51" s="1244"/>
      <c r="C51" s="1245"/>
      <c r="D51" s="85"/>
      <c r="E51" s="1250" t="s">
        <v>35</v>
      </c>
      <c r="F51" s="1250"/>
      <c r="G51" s="1250"/>
      <c r="H51" s="1251"/>
      <c r="I51" s="86">
        <v>1906</v>
      </c>
      <c r="J51" s="87">
        <v>1904</v>
      </c>
      <c r="K51" s="87">
        <v>1739</v>
      </c>
      <c r="L51" s="87">
        <v>1784</v>
      </c>
      <c r="M51" s="88">
        <v>1624</v>
      </c>
    </row>
    <row r="52" spans="2:13" ht="27.75" customHeight="1">
      <c r="B52" s="1246"/>
      <c r="C52" s="1247"/>
      <c r="D52" s="85"/>
      <c r="E52" s="1250" t="s">
        <v>36</v>
      </c>
      <c r="F52" s="1250"/>
      <c r="G52" s="1250"/>
      <c r="H52" s="1251"/>
      <c r="I52" s="86">
        <v>11548</v>
      </c>
      <c r="J52" s="87">
        <v>11446</v>
      </c>
      <c r="K52" s="87">
        <v>11651</v>
      </c>
      <c r="L52" s="87">
        <v>11328</v>
      </c>
      <c r="M52" s="88">
        <v>11834</v>
      </c>
    </row>
    <row r="53" spans="2:13" ht="27.75" customHeight="1" thickBot="1">
      <c r="B53" s="1257" t="s">
        <v>37</v>
      </c>
      <c r="C53" s="1258"/>
      <c r="D53" s="92"/>
      <c r="E53" s="1259" t="s">
        <v>38</v>
      </c>
      <c r="F53" s="1259"/>
      <c r="G53" s="1259"/>
      <c r="H53" s="1260"/>
      <c r="I53" s="93">
        <v>3805</v>
      </c>
      <c r="J53" s="94">
        <v>3646</v>
      </c>
      <c r="K53" s="94">
        <v>3550</v>
      </c>
      <c r="L53" s="94">
        <v>3294</v>
      </c>
      <c r="M53" s="95">
        <v>3922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bxLfslMYoyyGQm6+ff1H7Lfr1gn1q03Kb7DntKzSudJ9Z/ZhGdcAOvtJiheqUc8KFwc7RPCXdqLBxbGMvffw==" saltValue="EmBP1O3aOANqVJrkP8ql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6" zoomScale="70" zoomScaleNormal="70" zoomScaleSheetLayoutView="100" workbookViewId="0">
      <selection activeCell="G61" sqref="G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546</v>
      </c>
      <c r="G54" s="104" t="s">
        <v>547</v>
      </c>
      <c r="H54" s="105" t="s">
        <v>548</v>
      </c>
    </row>
    <row r="55" spans="2:8" ht="52.5" customHeight="1">
      <c r="B55" s="106"/>
      <c r="C55" s="1269" t="s">
        <v>41</v>
      </c>
      <c r="D55" s="1269"/>
      <c r="E55" s="1270"/>
      <c r="F55" s="107">
        <v>1625</v>
      </c>
      <c r="G55" s="107">
        <v>1652</v>
      </c>
      <c r="H55" s="108">
        <v>1358</v>
      </c>
    </row>
    <row r="56" spans="2:8" ht="52.5" customHeight="1">
      <c r="B56" s="109"/>
      <c r="C56" s="1271" t="s">
        <v>42</v>
      </c>
      <c r="D56" s="1271"/>
      <c r="E56" s="1272"/>
      <c r="F56" s="110">
        <v>101</v>
      </c>
      <c r="G56" s="110">
        <v>101</v>
      </c>
      <c r="H56" s="111">
        <v>101</v>
      </c>
    </row>
    <row r="57" spans="2:8" ht="53.25" customHeight="1">
      <c r="B57" s="109"/>
      <c r="C57" s="1273" t="s">
        <v>43</v>
      </c>
      <c r="D57" s="1273"/>
      <c r="E57" s="1274"/>
      <c r="F57" s="112">
        <v>1316</v>
      </c>
      <c r="G57" s="112">
        <v>1352</v>
      </c>
      <c r="H57" s="113">
        <v>1345</v>
      </c>
    </row>
    <row r="58" spans="2:8" ht="45.75" customHeight="1">
      <c r="B58" s="114"/>
      <c r="C58" s="1261" t="s">
        <v>574</v>
      </c>
      <c r="D58" s="1262"/>
      <c r="E58" s="1263"/>
      <c r="F58" s="115">
        <v>988</v>
      </c>
      <c r="G58" s="115">
        <v>969</v>
      </c>
      <c r="H58" s="116">
        <v>953</v>
      </c>
    </row>
    <row r="59" spans="2:8" ht="45.75" customHeight="1">
      <c r="B59" s="114"/>
      <c r="C59" s="1261" t="s">
        <v>575</v>
      </c>
      <c r="D59" s="1262"/>
      <c r="E59" s="1263"/>
      <c r="F59" s="115">
        <v>105</v>
      </c>
      <c r="G59" s="115">
        <v>132</v>
      </c>
      <c r="H59" s="116">
        <v>148</v>
      </c>
    </row>
    <row r="60" spans="2:8" ht="45.75" customHeight="1">
      <c r="B60" s="114"/>
      <c r="C60" s="1261" t="s">
        <v>576</v>
      </c>
      <c r="D60" s="1262"/>
      <c r="E60" s="1263"/>
      <c r="F60" s="115">
        <v>50</v>
      </c>
      <c r="G60" s="115">
        <v>48</v>
      </c>
      <c r="H60" s="116">
        <v>76</v>
      </c>
    </row>
    <row r="61" spans="2:8" ht="45.75" customHeight="1">
      <c r="B61" s="114"/>
      <c r="C61" s="1261" t="s">
        <v>577</v>
      </c>
      <c r="D61" s="1262"/>
      <c r="E61" s="1263"/>
      <c r="F61" s="115">
        <v>44</v>
      </c>
      <c r="G61" s="115">
        <v>77</v>
      </c>
      <c r="H61" s="116">
        <v>46</v>
      </c>
    </row>
    <row r="62" spans="2:8" ht="45.75" customHeight="1" thickBot="1">
      <c r="B62" s="117"/>
      <c r="C62" s="1264" t="s">
        <v>578</v>
      </c>
      <c r="D62" s="1265"/>
      <c r="E62" s="1266"/>
      <c r="F62" s="118">
        <v>41</v>
      </c>
      <c r="G62" s="118">
        <v>41</v>
      </c>
      <c r="H62" s="119">
        <v>41</v>
      </c>
    </row>
    <row r="63" spans="2:8" ht="52.5" customHeight="1" thickBot="1">
      <c r="B63" s="120"/>
      <c r="C63" s="1267" t="s">
        <v>44</v>
      </c>
      <c r="D63" s="1267"/>
      <c r="E63" s="1268"/>
      <c r="F63" s="121">
        <v>3042</v>
      </c>
      <c r="G63" s="121">
        <v>3104</v>
      </c>
      <c r="H63" s="122">
        <v>2804</v>
      </c>
    </row>
    <row r="64" spans="2:8" ht="15" customHeight="1"/>
    <row r="65" ht="0" hidden="1" customHeight="1"/>
    <row r="66" ht="0" hidden="1" customHeight="1"/>
  </sheetData>
  <sheetProtection algorithmName="SHA-512" hashValue="KUYx7n4MlpqubSj5DjXLNPa1fpxRBz3myG7CdVv8M7XCrT/nj6gbHcSuCFNBe35Gaz1Wqmw69Wv4ZLgDR3qvcA==" saltValue="2gR6E0ZGxaadzBzwx0QD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0" zoomScaleNormal="10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583</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544</v>
      </c>
      <c r="BQ50" s="1280"/>
      <c r="BR50" s="1280"/>
      <c r="BS50" s="1280"/>
      <c r="BT50" s="1280"/>
      <c r="BU50" s="1280"/>
      <c r="BV50" s="1280"/>
      <c r="BW50" s="1280"/>
      <c r="BX50" s="1280" t="s">
        <v>545</v>
      </c>
      <c r="BY50" s="1280"/>
      <c r="BZ50" s="1280"/>
      <c r="CA50" s="1280"/>
      <c r="CB50" s="1280"/>
      <c r="CC50" s="1280"/>
      <c r="CD50" s="1280"/>
      <c r="CE50" s="1280"/>
      <c r="CF50" s="1280" t="s">
        <v>546</v>
      </c>
      <c r="CG50" s="1280"/>
      <c r="CH50" s="1280"/>
      <c r="CI50" s="1280"/>
      <c r="CJ50" s="1280"/>
      <c r="CK50" s="1280"/>
      <c r="CL50" s="1280"/>
      <c r="CM50" s="1280"/>
      <c r="CN50" s="1280" t="s">
        <v>547</v>
      </c>
      <c r="CO50" s="1280"/>
      <c r="CP50" s="1280"/>
      <c r="CQ50" s="1280"/>
      <c r="CR50" s="1280"/>
      <c r="CS50" s="1280"/>
      <c r="CT50" s="1280"/>
      <c r="CU50" s="1280"/>
      <c r="CV50" s="1280" t="s">
        <v>548</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584</v>
      </c>
      <c r="AO51" s="1278"/>
      <c r="AP51" s="1278"/>
      <c r="AQ51" s="1278"/>
      <c r="AR51" s="1278"/>
      <c r="AS51" s="1278"/>
      <c r="AT51" s="1278"/>
      <c r="AU51" s="1278"/>
      <c r="AV51" s="1278"/>
      <c r="AW51" s="1278"/>
      <c r="AX51" s="1278"/>
      <c r="AY51" s="1278"/>
      <c r="AZ51" s="1278"/>
      <c r="BA51" s="1278"/>
      <c r="BB51" s="1278" t="s">
        <v>585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61.1</v>
      </c>
      <c r="CO51" s="1275"/>
      <c r="CP51" s="1275"/>
      <c r="CQ51" s="1275"/>
      <c r="CR51" s="1275"/>
      <c r="CS51" s="1275"/>
      <c r="CT51" s="1275"/>
      <c r="CU51" s="1275"/>
      <c r="CV51" s="1275">
        <v>74.8</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51.2</v>
      </c>
      <c r="CO53" s="1275"/>
      <c r="CP53" s="1275"/>
      <c r="CQ53" s="1275"/>
      <c r="CR53" s="1275"/>
      <c r="CS53" s="1275"/>
      <c r="CT53" s="1275"/>
      <c r="CU53" s="1275"/>
      <c r="CV53" s="1275">
        <v>52.6</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587</v>
      </c>
      <c r="AO55" s="1280"/>
      <c r="AP55" s="1280"/>
      <c r="AQ55" s="1280"/>
      <c r="AR55" s="1280"/>
      <c r="AS55" s="1280"/>
      <c r="AT55" s="1280"/>
      <c r="AU55" s="1280"/>
      <c r="AV55" s="1280"/>
      <c r="AW55" s="1280"/>
      <c r="AX55" s="1280"/>
      <c r="AY55" s="1280"/>
      <c r="AZ55" s="1280"/>
      <c r="BA55" s="1280"/>
      <c r="BB55" s="1278" t="s">
        <v>585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51.4</v>
      </c>
      <c r="CO55" s="1275"/>
      <c r="CP55" s="1275"/>
      <c r="CQ55" s="1275"/>
      <c r="CR55" s="1275"/>
      <c r="CS55" s="1275"/>
      <c r="CT55" s="1275"/>
      <c r="CU55" s="1275"/>
      <c r="CV55" s="1275">
        <v>46.8</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59.8</v>
      </c>
      <c r="CO57" s="1275"/>
      <c r="CP57" s="1275"/>
      <c r="CQ57" s="1275"/>
      <c r="CR57" s="1275"/>
      <c r="CS57" s="1275"/>
      <c r="CT57" s="1275"/>
      <c r="CU57" s="1275"/>
      <c r="CV57" s="1275">
        <v>60.5</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588</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583</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544</v>
      </c>
      <c r="BQ72" s="1280"/>
      <c r="BR72" s="1280"/>
      <c r="BS72" s="1280"/>
      <c r="BT72" s="1280"/>
      <c r="BU72" s="1280"/>
      <c r="BV72" s="1280"/>
      <c r="BW72" s="1280"/>
      <c r="BX72" s="1280" t="s">
        <v>545</v>
      </c>
      <c r="BY72" s="1280"/>
      <c r="BZ72" s="1280"/>
      <c r="CA72" s="1280"/>
      <c r="CB72" s="1280"/>
      <c r="CC72" s="1280"/>
      <c r="CD72" s="1280"/>
      <c r="CE72" s="1280"/>
      <c r="CF72" s="1280" t="s">
        <v>546</v>
      </c>
      <c r="CG72" s="1280"/>
      <c r="CH72" s="1280"/>
      <c r="CI72" s="1280"/>
      <c r="CJ72" s="1280"/>
      <c r="CK72" s="1280"/>
      <c r="CL72" s="1280"/>
      <c r="CM72" s="1280"/>
      <c r="CN72" s="1280" t="s">
        <v>547</v>
      </c>
      <c r="CO72" s="1280"/>
      <c r="CP72" s="1280"/>
      <c r="CQ72" s="1280"/>
      <c r="CR72" s="1280"/>
      <c r="CS72" s="1280"/>
      <c r="CT72" s="1280"/>
      <c r="CU72" s="1280"/>
      <c r="CV72" s="1280" t="s">
        <v>548</v>
      </c>
      <c r="CW72" s="1280"/>
      <c r="CX72" s="1280"/>
      <c r="CY72" s="1280"/>
      <c r="CZ72" s="1280"/>
      <c r="DA72" s="1280"/>
      <c r="DB72" s="1280"/>
      <c r="DC72" s="1280"/>
    </row>
    <row r="73" spans="2:107">
      <c r="B73" s="374"/>
      <c r="G73" s="1283"/>
      <c r="H73" s="1283"/>
      <c r="I73" s="1283"/>
      <c r="J73" s="1283"/>
      <c r="K73" s="1279"/>
      <c r="L73" s="1279"/>
      <c r="M73" s="1279"/>
      <c r="N73" s="1279"/>
      <c r="AM73" s="383"/>
      <c r="AN73" s="1278" t="s">
        <v>584</v>
      </c>
      <c r="AO73" s="1278"/>
      <c r="AP73" s="1278"/>
      <c r="AQ73" s="1278"/>
      <c r="AR73" s="1278"/>
      <c r="AS73" s="1278"/>
      <c r="AT73" s="1278"/>
      <c r="AU73" s="1278"/>
      <c r="AV73" s="1278"/>
      <c r="AW73" s="1278"/>
      <c r="AX73" s="1278"/>
      <c r="AY73" s="1278"/>
      <c r="AZ73" s="1278"/>
      <c r="BA73" s="1278"/>
      <c r="BB73" s="1278" t="s">
        <v>585</v>
      </c>
      <c r="BC73" s="1278"/>
      <c r="BD73" s="1278"/>
      <c r="BE73" s="1278"/>
      <c r="BF73" s="1278"/>
      <c r="BG73" s="1278"/>
      <c r="BH73" s="1278"/>
      <c r="BI73" s="1278"/>
      <c r="BJ73" s="1278"/>
      <c r="BK73" s="1278"/>
      <c r="BL73" s="1278"/>
      <c r="BM73" s="1278"/>
      <c r="BN73" s="1278"/>
      <c r="BO73" s="1278"/>
      <c r="BP73" s="1275">
        <v>64.099999999999994</v>
      </c>
      <c r="BQ73" s="1275"/>
      <c r="BR73" s="1275"/>
      <c r="BS73" s="1275"/>
      <c r="BT73" s="1275"/>
      <c r="BU73" s="1275"/>
      <c r="BV73" s="1275"/>
      <c r="BW73" s="1275"/>
      <c r="BX73" s="1275">
        <v>65.400000000000006</v>
      </c>
      <c r="BY73" s="1275"/>
      <c r="BZ73" s="1275"/>
      <c r="CA73" s="1275"/>
      <c r="CB73" s="1275"/>
      <c r="CC73" s="1275"/>
      <c r="CD73" s="1275"/>
      <c r="CE73" s="1275"/>
      <c r="CF73" s="1275">
        <v>63.6</v>
      </c>
      <c r="CG73" s="1275"/>
      <c r="CH73" s="1275"/>
      <c r="CI73" s="1275"/>
      <c r="CJ73" s="1275"/>
      <c r="CK73" s="1275"/>
      <c r="CL73" s="1275"/>
      <c r="CM73" s="1275"/>
      <c r="CN73" s="1275">
        <v>61.1</v>
      </c>
      <c r="CO73" s="1275"/>
      <c r="CP73" s="1275"/>
      <c r="CQ73" s="1275"/>
      <c r="CR73" s="1275"/>
      <c r="CS73" s="1275"/>
      <c r="CT73" s="1275"/>
      <c r="CU73" s="1275"/>
      <c r="CV73" s="1275">
        <v>74.8</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590</v>
      </c>
      <c r="BC75" s="1278"/>
      <c r="BD75" s="1278"/>
      <c r="BE75" s="1278"/>
      <c r="BF75" s="1278"/>
      <c r="BG75" s="1278"/>
      <c r="BH75" s="1278"/>
      <c r="BI75" s="1278"/>
      <c r="BJ75" s="1278"/>
      <c r="BK75" s="1278"/>
      <c r="BL75" s="1278"/>
      <c r="BM75" s="1278"/>
      <c r="BN75" s="1278"/>
      <c r="BO75" s="1278"/>
      <c r="BP75" s="1275">
        <v>11.1</v>
      </c>
      <c r="BQ75" s="1275"/>
      <c r="BR75" s="1275"/>
      <c r="BS75" s="1275"/>
      <c r="BT75" s="1275"/>
      <c r="BU75" s="1275"/>
      <c r="BV75" s="1275"/>
      <c r="BW75" s="1275"/>
      <c r="BX75" s="1275">
        <v>9.9</v>
      </c>
      <c r="BY75" s="1275"/>
      <c r="BZ75" s="1275"/>
      <c r="CA75" s="1275"/>
      <c r="CB75" s="1275"/>
      <c r="CC75" s="1275"/>
      <c r="CD75" s="1275"/>
      <c r="CE75" s="1275"/>
      <c r="CF75" s="1275">
        <v>9.4</v>
      </c>
      <c r="CG75" s="1275"/>
      <c r="CH75" s="1275"/>
      <c r="CI75" s="1275"/>
      <c r="CJ75" s="1275"/>
      <c r="CK75" s="1275"/>
      <c r="CL75" s="1275"/>
      <c r="CM75" s="1275"/>
      <c r="CN75" s="1275">
        <v>8.8000000000000007</v>
      </c>
      <c r="CO75" s="1275"/>
      <c r="CP75" s="1275"/>
      <c r="CQ75" s="1275"/>
      <c r="CR75" s="1275"/>
      <c r="CS75" s="1275"/>
      <c r="CT75" s="1275"/>
      <c r="CU75" s="1275"/>
      <c r="CV75" s="1275">
        <v>8.8000000000000007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587</v>
      </c>
      <c r="AO77" s="1280"/>
      <c r="AP77" s="1280"/>
      <c r="AQ77" s="1280"/>
      <c r="AR77" s="1280"/>
      <c r="AS77" s="1280"/>
      <c r="AT77" s="1280"/>
      <c r="AU77" s="1280"/>
      <c r="AV77" s="1280"/>
      <c r="AW77" s="1280"/>
      <c r="AX77" s="1280"/>
      <c r="AY77" s="1280"/>
      <c r="AZ77" s="1280"/>
      <c r="BA77" s="1280"/>
      <c r="BB77" s="1278" t="s">
        <v>585</v>
      </c>
      <c r="BC77" s="1278"/>
      <c r="BD77" s="1278"/>
      <c r="BE77" s="1278"/>
      <c r="BF77" s="1278"/>
      <c r="BG77" s="1278"/>
      <c r="BH77" s="1278"/>
      <c r="BI77" s="1278"/>
      <c r="BJ77" s="1278"/>
      <c r="BK77" s="1278"/>
      <c r="BL77" s="1278"/>
      <c r="BM77" s="1278"/>
      <c r="BN77" s="1278"/>
      <c r="BO77" s="1278"/>
      <c r="BP77" s="1275">
        <v>55.2</v>
      </c>
      <c r="BQ77" s="1275"/>
      <c r="BR77" s="1275"/>
      <c r="BS77" s="1275"/>
      <c r="BT77" s="1275"/>
      <c r="BU77" s="1275"/>
      <c r="BV77" s="1275"/>
      <c r="BW77" s="1275"/>
      <c r="BX77" s="1275">
        <v>54</v>
      </c>
      <c r="BY77" s="1275"/>
      <c r="BZ77" s="1275"/>
      <c r="CA77" s="1275"/>
      <c r="CB77" s="1275"/>
      <c r="CC77" s="1275"/>
      <c r="CD77" s="1275"/>
      <c r="CE77" s="1275"/>
      <c r="CF77" s="1275">
        <v>58.9</v>
      </c>
      <c r="CG77" s="1275"/>
      <c r="CH77" s="1275"/>
      <c r="CI77" s="1275"/>
      <c r="CJ77" s="1275"/>
      <c r="CK77" s="1275"/>
      <c r="CL77" s="1275"/>
      <c r="CM77" s="1275"/>
      <c r="CN77" s="1275">
        <v>51.4</v>
      </c>
      <c r="CO77" s="1275"/>
      <c r="CP77" s="1275"/>
      <c r="CQ77" s="1275"/>
      <c r="CR77" s="1275"/>
      <c r="CS77" s="1275"/>
      <c r="CT77" s="1275"/>
      <c r="CU77" s="1275"/>
      <c r="CV77" s="1275">
        <v>46.8</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590</v>
      </c>
      <c r="BC79" s="1278"/>
      <c r="BD79" s="1278"/>
      <c r="BE79" s="1278"/>
      <c r="BF79" s="1278"/>
      <c r="BG79" s="1278"/>
      <c r="BH79" s="1278"/>
      <c r="BI79" s="1278"/>
      <c r="BJ79" s="1278"/>
      <c r="BK79" s="1278"/>
      <c r="BL79" s="1278"/>
      <c r="BM79" s="1278"/>
      <c r="BN79" s="1278"/>
      <c r="BO79" s="1278"/>
      <c r="BP79" s="1275">
        <v>12.5</v>
      </c>
      <c r="BQ79" s="1275"/>
      <c r="BR79" s="1275"/>
      <c r="BS79" s="1275"/>
      <c r="BT79" s="1275"/>
      <c r="BU79" s="1275"/>
      <c r="BV79" s="1275"/>
      <c r="BW79" s="1275"/>
      <c r="BX79" s="1275">
        <v>11.5</v>
      </c>
      <c r="BY79" s="1275"/>
      <c r="BZ79" s="1275"/>
      <c r="CA79" s="1275"/>
      <c r="CB79" s="1275"/>
      <c r="CC79" s="1275"/>
      <c r="CD79" s="1275"/>
      <c r="CE79" s="1275"/>
      <c r="CF79" s="1275">
        <v>10.8</v>
      </c>
      <c r="CG79" s="1275"/>
      <c r="CH79" s="1275"/>
      <c r="CI79" s="1275"/>
      <c r="CJ79" s="1275"/>
      <c r="CK79" s="1275"/>
      <c r="CL79" s="1275"/>
      <c r="CM79" s="1275"/>
      <c r="CN79" s="1275">
        <v>10.199999999999999</v>
      </c>
      <c r="CO79" s="1275"/>
      <c r="CP79" s="1275"/>
      <c r="CQ79" s="1275"/>
      <c r="CR79" s="1275"/>
      <c r="CS79" s="1275"/>
      <c r="CT79" s="1275"/>
      <c r="CU79" s="1275"/>
      <c r="CV79" s="1275">
        <v>9.9</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xQuN9uLANKKwuIxjddvCV+FtV/R8GXrDKPNYVkNCepjOGPaw9f7p5cxYZm9IeNwyUfFHwwAD8D9KBGuspZunA==" saltValue="WGHWFHxNSzRT5HvsUIEG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46" zoomScaleNormal="100"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mOttSE9exu+HPVLAZm6uA7zvdFnvM/hBq9zrubaur5/tV/h9U3QrGcOYxXXFb/Sy/vvO94fFjGsFaXpp0ZRSg==" saltValue="G3MbTPkArdYvKacJANfg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TW3povmp2bjdszv5qHTtcY/4lx1Ddc1STrWSixNWH3rE+7iyXfXCf0xpE/9RSWPW8WJz2hQaVwY35ADQG6cNw==" saltValue="rLfZ8VLtcdS5nVJJx8h2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541</v>
      </c>
      <c r="G2" s="136"/>
      <c r="H2" s="137"/>
    </row>
    <row r="3" spans="1:8">
      <c r="A3" s="133" t="s">
        <v>534</v>
      </c>
      <c r="B3" s="138"/>
      <c r="C3" s="139"/>
      <c r="D3" s="140">
        <v>188288</v>
      </c>
      <c r="E3" s="141"/>
      <c r="F3" s="142">
        <v>136577</v>
      </c>
      <c r="G3" s="143"/>
      <c r="H3" s="144"/>
    </row>
    <row r="4" spans="1:8">
      <c r="A4" s="145"/>
      <c r="B4" s="146"/>
      <c r="C4" s="147"/>
      <c r="D4" s="148">
        <v>87847</v>
      </c>
      <c r="E4" s="149"/>
      <c r="F4" s="150">
        <v>59645</v>
      </c>
      <c r="G4" s="151"/>
      <c r="H4" s="152"/>
    </row>
    <row r="5" spans="1:8">
      <c r="A5" s="133" t="s">
        <v>536</v>
      </c>
      <c r="B5" s="138"/>
      <c r="C5" s="139"/>
      <c r="D5" s="140">
        <v>165486</v>
      </c>
      <c r="E5" s="141"/>
      <c r="F5" s="142">
        <v>132212</v>
      </c>
      <c r="G5" s="143"/>
      <c r="H5" s="144"/>
    </row>
    <row r="6" spans="1:8">
      <c r="A6" s="145"/>
      <c r="B6" s="146"/>
      <c r="C6" s="147"/>
      <c r="D6" s="148">
        <v>103134</v>
      </c>
      <c r="E6" s="149"/>
      <c r="F6" s="150">
        <v>67114</v>
      </c>
      <c r="G6" s="151"/>
      <c r="H6" s="152"/>
    </row>
    <row r="7" spans="1:8">
      <c r="A7" s="133" t="s">
        <v>537</v>
      </c>
      <c r="B7" s="138"/>
      <c r="C7" s="139"/>
      <c r="D7" s="140">
        <v>98936</v>
      </c>
      <c r="E7" s="141"/>
      <c r="F7" s="142">
        <v>93741</v>
      </c>
      <c r="G7" s="143"/>
      <c r="H7" s="144"/>
    </row>
    <row r="8" spans="1:8">
      <c r="A8" s="145"/>
      <c r="B8" s="146"/>
      <c r="C8" s="147"/>
      <c r="D8" s="148">
        <v>66632</v>
      </c>
      <c r="E8" s="149"/>
      <c r="F8" s="150">
        <v>46285</v>
      </c>
      <c r="G8" s="151"/>
      <c r="H8" s="152"/>
    </row>
    <row r="9" spans="1:8">
      <c r="A9" s="133" t="s">
        <v>538</v>
      </c>
      <c r="B9" s="138"/>
      <c r="C9" s="139"/>
      <c r="D9" s="140">
        <v>112018</v>
      </c>
      <c r="E9" s="141"/>
      <c r="F9" s="142">
        <v>107537</v>
      </c>
      <c r="G9" s="143"/>
      <c r="H9" s="144"/>
    </row>
    <row r="10" spans="1:8">
      <c r="A10" s="145"/>
      <c r="B10" s="146"/>
      <c r="C10" s="147"/>
      <c r="D10" s="148">
        <v>57292</v>
      </c>
      <c r="E10" s="149"/>
      <c r="F10" s="150">
        <v>57923</v>
      </c>
      <c r="G10" s="151"/>
      <c r="H10" s="152"/>
    </row>
    <row r="11" spans="1:8">
      <c r="A11" s="133" t="s">
        <v>539</v>
      </c>
      <c r="B11" s="138"/>
      <c r="C11" s="139"/>
      <c r="D11" s="140">
        <v>147615</v>
      </c>
      <c r="E11" s="141"/>
      <c r="F11" s="142">
        <v>113913</v>
      </c>
      <c r="G11" s="143"/>
      <c r="H11" s="144"/>
    </row>
    <row r="12" spans="1:8">
      <c r="A12" s="145"/>
      <c r="B12" s="146"/>
      <c r="C12" s="153"/>
      <c r="D12" s="148">
        <v>102308</v>
      </c>
      <c r="E12" s="149"/>
      <c r="F12" s="150">
        <v>53160</v>
      </c>
      <c r="G12" s="151"/>
      <c r="H12" s="152"/>
    </row>
    <row r="13" spans="1:8">
      <c r="A13" s="133"/>
      <c r="B13" s="138"/>
      <c r="C13" s="154"/>
      <c r="D13" s="155">
        <v>142469</v>
      </c>
      <c r="E13" s="156"/>
      <c r="F13" s="157">
        <v>116796</v>
      </c>
      <c r="G13" s="158"/>
      <c r="H13" s="144"/>
    </row>
    <row r="14" spans="1:8">
      <c r="A14" s="145"/>
      <c r="B14" s="146"/>
      <c r="C14" s="147"/>
      <c r="D14" s="148">
        <v>83443</v>
      </c>
      <c r="E14" s="149"/>
      <c r="F14" s="150">
        <v>56825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2.12</v>
      </c>
      <c r="C19" s="159">
        <f>ROUND(VALUE(SUBSTITUTE(実質収支比率等に係る経年分析!G$48,"▲","-")),2)</f>
        <v>1.47</v>
      </c>
      <c r="D19" s="159">
        <f>ROUND(VALUE(SUBSTITUTE(実質収支比率等に係る経年分析!H$48,"▲","-")),2)</f>
        <v>2.25</v>
      </c>
      <c r="E19" s="159">
        <f>ROUND(VALUE(SUBSTITUTE(実質収支比率等に係る経年分析!I$48,"▲","-")),2)</f>
        <v>3.71</v>
      </c>
      <c r="F19" s="159">
        <f>ROUND(VALUE(SUBSTITUTE(実質収支比率等に係る経年分析!J$48,"▲","-")),2)</f>
        <v>3.13</v>
      </c>
    </row>
    <row r="20" spans="1:11">
      <c r="A20" s="159" t="s">
        <v>48</v>
      </c>
      <c r="B20" s="159">
        <f>ROUND(VALUE(SUBSTITUTE(実質収支比率等に係る経年分析!F$47,"▲","-")),2)</f>
        <v>19.239999999999998</v>
      </c>
      <c r="C20" s="159">
        <f>ROUND(VALUE(SUBSTITUTE(実質収支比率等に係る経年分析!G$47,"▲","-")),2)</f>
        <v>22.89</v>
      </c>
      <c r="D20" s="159">
        <f>ROUND(VALUE(SUBSTITUTE(実質収支比率等に係る経年分析!H$47,"▲","-")),2)</f>
        <v>23.72</v>
      </c>
      <c r="E20" s="159">
        <f>ROUND(VALUE(SUBSTITUTE(実質収支比率等に係る経年分析!I$47,"▲","-")),2)</f>
        <v>24.99</v>
      </c>
      <c r="F20" s="159">
        <f>ROUND(VALUE(SUBSTITUTE(実質収支比率等に係る経年分析!J$47,"▲","-")),2)</f>
        <v>21.08</v>
      </c>
    </row>
    <row r="21" spans="1:11">
      <c r="A21" s="159" t="s">
        <v>49</v>
      </c>
      <c r="B21" s="159">
        <f>IF(ISNUMBER(VALUE(SUBSTITUTE(実質収支比率等に係る経年分析!F$49,"▲","-"))),ROUND(VALUE(SUBSTITUTE(実質収支比率等に係る経年分析!F$49,"▲","-")),2),NA())</f>
        <v>5.62</v>
      </c>
      <c r="C21" s="159">
        <f>IF(ISNUMBER(VALUE(SUBSTITUTE(実質収支比率等に係る経年分析!G$49,"▲","-"))),ROUND(VALUE(SUBSTITUTE(実質収支比率等に係る経年分析!G$49,"▲","-")),2),NA())</f>
        <v>1.95</v>
      </c>
      <c r="D21" s="159">
        <f>IF(ISNUMBER(VALUE(SUBSTITUTE(実質収支比率等に係る経年分析!H$49,"▲","-"))),ROUND(VALUE(SUBSTITUTE(実質収支比率等に係る経年分析!H$49,"▲","-")),2),NA())</f>
        <v>1.24</v>
      </c>
      <c r="E21" s="159">
        <f>IF(ISNUMBER(VALUE(SUBSTITUTE(実質収支比率等に係る経年分析!I$49,"▲","-"))),ROUND(VALUE(SUBSTITUTE(実質収支比率等に係る経年分析!I$49,"▲","-")),2),NA())</f>
        <v>1.78</v>
      </c>
      <c r="F21" s="159">
        <f>IF(ISNUMBER(VALUE(SUBSTITUTE(実質収支比率等に係る経年分析!J$49,"▲","-"))),ROUND(VALUE(SUBSTITUTE(実質収支比率等に係る経年分析!J$49,"▲","-")),2),NA())</f>
        <v>-5.23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0.14000000000000001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介護保険事業特別会計</v>
      </c>
      <c r="B30" s="160">
        <f>IF(ROUND(VALUE(SUBSTITUTE(連結実質赤字比率に係る赤字・黒字の構成分析!F$40,"▲", "-")), 2) &lt; 0, ABS(ROUND(VALUE(SUBSTITUTE(連結実質赤字比率に係る赤字・黒字の構成分析!F$40,"▲", "-")), 2)), NA())</f>
        <v>0.85</v>
      </c>
      <c r="C30" s="160" t="e">
        <f>IF(ROUND(VALUE(SUBSTITUTE(連結実質赤字比率に係る赤字・黒字の構成分析!F$40,"▲", "-")), 2) &gt;= 0, ABS(ROUND(VALUE(SUBSTITUTE(連結実質赤字比率に係る赤字・黒字の構成分析!F$40,"▲", "-")), 2)), NA())</f>
        <v>#N/A</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0.57999999999999996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c r="A31" s="160" t="str">
        <f>IF(連結実質赤字比率に係る赤字・黒字の構成分析!C$39="",NA(),連結実質赤字比率に係る赤字・黒字の構成分析!C$39)</f>
        <v>国民健康保険診療所事業特別会計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0.36</v>
      </c>
      <c r="F32" s="160">
        <f>IF(ROUND(VALUE(SUBSTITUTE(連結実質赤字比率に係る赤字・黒字の構成分析!H$38,"▲", "-")), 2) &lt; 0, ABS(ROUND(VALUE(SUBSTITUTE(連結実質赤字比率に係る赤字・黒字の構成分析!H$38,"▲", "-")), 2)), NA())</f>
        <v>0.18</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2.2400000000000002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3.12</v>
      </c>
    </row>
    <row r="35" spans="1:16">
      <c r="A35" s="160" t="str">
        <f>IF(連結実質赤字比率に係る赤字・黒字の構成分析!C$35="",NA(),連結実質赤字比率に係る赤字・黒字の構成分析!C$35)</f>
        <v>国民健康保険病院事業会計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4.0199999999999996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5.37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1554</v>
      </c>
      <c r="E42" s="161"/>
      <c r="F42" s="161"/>
      <c r="G42" s="161">
        <f>'実質公債費比率（分子）の構造'!L$52</f>
        <v>1568</v>
      </c>
      <c r="H42" s="161"/>
      <c r="I42" s="161"/>
      <c r="J42" s="161">
        <f>'実質公債費比率（分子）の構造'!M$52</f>
        <v>1451</v>
      </c>
      <c r="K42" s="161"/>
      <c r="L42" s="161"/>
      <c r="M42" s="161">
        <f>'実質公債費比率（分子）の構造'!N$52</f>
        <v>1398</v>
      </c>
      <c r="N42" s="161"/>
      <c r="O42" s="161"/>
      <c r="P42" s="161">
        <f>'実質公債費比率（分子）の構造'!O$52</f>
        <v>1381</v>
      </c>
    </row>
    <row r="43" spans="1:16">
      <c r="A43" s="161" t="s">
        <v>57</v>
      </c>
      <c r="B43" s="161">
        <f>'実質公債費比率（分子）の構造'!K$51</f>
        <v>1</v>
      </c>
      <c r="C43" s="161"/>
      <c r="D43" s="161"/>
      <c r="E43" s="161">
        <f>'実質公債費比率（分子）の構造'!L$51</f>
        <v>1</v>
      </c>
      <c r="F43" s="161"/>
      <c r="G43" s="161"/>
      <c r="H43" s="161">
        <f>'実質公債費比率（分子）の構造'!M$51</f>
        <v>2</v>
      </c>
      <c r="I43" s="161"/>
      <c r="J43" s="161"/>
      <c r="K43" s="161">
        <f>'実質公債費比率（分子）の構造'!N$51</f>
        <v>1</v>
      </c>
      <c r="L43" s="161"/>
      <c r="M43" s="161"/>
      <c r="N43" s="161">
        <f>'実質公債費比率（分子）の構造'!O$51</f>
        <v>3</v>
      </c>
      <c r="O43" s="161"/>
      <c r="P43" s="161"/>
    </row>
    <row r="44" spans="1:16">
      <c r="A44" s="161" t="s">
        <v>58</v>
      </c>
      <c r="B44" s="161">
        <f>'実質公債費比率（分子）の構造'!K$50</f>
        <v>38</v>
      </c>
      <c r="C44" s="161"/>
      <c r="D44" s="161"/>
      <c r="E44" s="161">
        <f>'実質公債費比率（分子）の構造'!L$50</f>
        <v>37</v>
      </c>
      <c r="F44" s="161"/>
      <c r="G44" s="161"/>
      <c r="H44" s="161">
        <f>'実質公債費比率（分子）の構造'!M$50</f>
        <v>42</v>
      </c>
      <c r="I44" s="161"/>
      <c r="J44" s="161"/>
      <c r="K44" s="161">
        <f>'実質公債費比率（分子）の構造'!N$50</f>
        <v>50</v>
      </c>
      <c r="L44" s="161"/>
      <c r="M44" s="161"/>
      <c r="N44" s="161">
        <f>'実質公債費比率（分子）の構造'!O$50</f>
        <v>51</v>
      </c>
      <c r="O44" s="161"/>
      <c r="P44" s="161"/>
    </row>
    <row r="45" spans="1:16">
      <c r="A45" s="161" t="s">
        <v>59</v>
      </c>
      <c r="B45" s="161">
        <f>'実質公債費比率（分子）の構造'!K$49</f>
        <v>55</v>
      </c>
      <c r="C45" s="161"/>
      <c r="D45" s="161"/>
      <c r="E45" s="161">
        <f>'実質公債費比率（分子）の構造'!L$49</f>
        <v>51</v>
      </c>
      <c r="F45" s="161"/>
      <c r="G45" s="161"/>
      <c r="H45" s="161">
        <f>'実質公債費比率（分子）の構造'!M$49</f>
        <v>51</v>
      </c>
      <c r="I45" s="161"/>
      <c r="J45" s="161"/>
      <c r="K45" s="161">
        <f>'実質公債費比率（分子）の構造'!N$49</f>
        <v>40</v>
      </c>
      <c r="L45" s="161"/>
      <c r="M45" s="161"/>
      <c r="N45" s="161">
        <f>'実質公債費比率（分子）の構造'!O$49</f>
        <v>28</v>
      </c>
      <c r="O45" s="161"/>
      <c r="P45" s="161"/>
    </row>
    <row r="46" spans="1:16">
      <c r="A46" s="161" t="s">
        <v>60</v>
      </c>
      <c r="B46" s="161">
        <f>'実質公債費比率（分子）の構造'!K$48</f>
        <v>462</v>
      </c>
      <c r="C46" s="161"/>
      <c r="D46" s="161"/>
      <c r="E46" s="161">
        <f>'実質公債費比率（分子）の構造'!L$48</f>
        <v>472</v>
      </c>
      <c r="F46" s="161"/>
      <c r="G46" s="161"/>
      <c r="H46" s="161">
        <f>'実質公債費比率（分子）の構造'!M$48</f>
        <v>480</v>
      </c>
      <c r="I46" s="161"/>
      <c r="J46" s="161"/>
      <c r="K46" s="161">
        <f>'実質公債費比率（分子）の構造'!N$48</f>
        <v>437</v>
      </c>
      <c r="L46" s="161"/>
      <c r="M46" s="161"/>
      <c r="N46" s="161">
        <f>'実質公債費比率（分子）の構造'!O$48</f>
        <v>436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1585</v>
      </c>
      <c r="C49" s="161"/>
      <c r="D49" s="161"/>
      <c r="E49" s="161">
        <f>'実質公債費比率（分子）の構造'!L$45</f>
        <v>1537</v>
      </c>
      <c r="F49" s="161"/>
      <c r="G49" s="161"/>
      <c r="H49" s="161">
        <f>'実質公債費比率（分子）の構造'!M$45</f>
        <v>1376</v>
      </c>
      <c r="I49" s="161"/>
      <c r="J49" s="161"/>
      <c r="K49" s="161">
        <f>'実質公債費比率（分子）の構造'!N$45</f>
        <v>1311</v>
      </c>
      <c r="L49" s="161"/>
      <c r="M49" s="161"/>
      <c r="N49" s="161">
        <f>'実質公債費比率（分子）の構造'!O$45</f>
        <v>1349</v>
      </c>
      <c r="O49" s="161"/>
      <c r="P49" s="161"/>
    </row>
    <row r="50" spans="1:16">
      <c r="A50" s="161" t="s">
        <v>64</v>
      </c>
      <c r="B50" s="161" t="e">
        <f>NA()</f>
        <v>#N/A</v>
      </c>
      <c r="C50" s="161">
        <f>IF(ISNUMBER('実質公債費比率（分子）の構造'!K$53),'実質公債費比率（分子）の構造'!K$53,NA())</f>
        <v>587</v>
      </c>
      <c r="D50" s="161" t="e">
        <f>NA()</f>
        <v>#N/A</v>
      </c>
      <c r="E50" s="161" t="e">
        <f>NA()</f>
        <v>#N/A</v>
      </c>
      <c r="F50" s="161">
        <f>IF(ISNUMBER('実質公債費比率（分子）の構造'!L$53),'実質公債費比率（分子）の構造'!L$53,NA())</f>
        <v>530</v>
      </c>
      <c r="G50" s="161" t="e">
        <f>NA()</f>
        <v>#N/A</v>
      </c>
      <c r="H50" s="161" t="e">
        <f>NA()</f>
        <v>#N/A</v>
      </c>
      <c r="I50" s="161">
        <f>IF(ISNUMBER('実質公債費比率（分子）の構造'!M$53),'実質公債費比率（分子）の構造'!M$53,NA())</f>
        <v>500</v>
      </c>
      <c r="J50" s="161" t="e">
        <f>NA()</f>
        <v>#N/A</v>
      </c>
      <c r="K50" s="161" t="e">
        <f>NA()</f>
        <v>#N/A</v>
      </c>
      <c r="L50" s="161">
        <f>IF(ISNUMBER('実質公債費比率（分子）の構造'!N$53),'実質公債費比率（分子）の構造'!N$53,NA())</f>
        <v>441</v>
      </c>
      <c r="M50" s="161" t="e">
        <f>NA()</f>
        <v>#N/A</v>
      </c>
      <c r="N50" s="161" t="e">
        <f>NA()</f>
        <v>#N/A</v>
      </c>
      <c r="O50" s="161">
        <f>IF(ISNUMBER('実質公債費比率（分子）の構造'!O$53),'実質公債費比率（分子）の構造'!O$53,NA())</f>
        <v>486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11548</v>
      </c>
      <c r="E56" s="160"/>
      <c r="F56" s="160"/>
      <c r="G56" s="160">
        <f>'将来負担比率（分子）の構造'!J$52</f>
        <v>11446</v>
      </c>
      <c r="H56" s="160"/>
      <c r="I56" s="160"/>
      <c r="J56" s="160">
        <f>'将来負担比率（分子）の構造'!K$52</f>
        <v>11651</v>
      </c>
      <c r="K56" s="160"/>
      <c r="L56" s="160"/>
      <c r="M56" s="160">
        <f>'将来負担比率（分子）の構造'!L$52</f>
        <v>11328</v>
      </c>
      <c r="N56" s="160"/>
      <c r="O56" s="160"/>
      <c r="P56" s="160">
        <f>'将来負担比率（分子）の構造'!M$52</f>
        <v>11834</v>
      </c>
    </row>
    <row r="57" spans="1:16">
      <c r="A57" s="160" t="s">
        <v>35</v>
      </c>
      <c r="B57" s="160"/>
      <c r="C57" s="160"/>
      <c r="D57" s="160">
        <f>'将来負担比率（分子）の構造'!I$51</f>
        <v>1906</v>
      </c>
      <c r="E57" s="160"/>
      <c r="F57" s="160"/>
      <c r="G57" s="160">
        <f>'将来負担比率（分子）の構造'!J$51</f>
        <v>1904</v>
      </c>
      <c r="H57" s="160"/>
      <c r="I57" s="160"/>
      <c r="J57" s="160">
        <f>'将来負担比率（分子）の構造'!K$51</f>
        <v>1739</v>
      </c>
      <c r="K57" s="160"/>
      <c r="L57" s="160"/>
      <c r="M57" s="160">
        <f>'将来負担比率（分子）の構造'!L$51</f>
        <v>1784</v>
      </c>
      <c r="N57" s="160"/>
      <c r="O57" s="160"/>
      <c r="P57" s="160">
        <f>'将来負担比率（分子）の構造'!M$51</f>
        <v>1624</v>
      </c>
    </row>
    <row r="58" spans="1:16">
      <c r="A58" s="160" t="s">
        <v>34</v>
      </c>
      <c r="B58" s="160"/>
      <c r="C58" s="160"/>
      <c r="D58" s="160">
        <f>'将来負担比率（分子）の構造'!I$50</f>
        <v>1842</v>
      </c>
      <c r="E58" s="160"/>
      <c r="F58" s="160"/>
      <c r="G58" s="160">
        <f>'将来負担比率（分子）の構造'!J$50</f>
        <v>2067</v>
      </c>
      <c r="H58" s="160"/>
      <c r="I58" s="160"/>
      <c r="J58" s="160">
        <f>'将来負担比率（分子）の構造'!K$50</f>
        <v>2152</v>
      </c>
      <c r="K58" s="160"/>
      <c r="L58" s="160"/>
      <c r="M58" s="160">
        <f>'将来負担比率（分子）の構造'!L$50</f>
        <v>2234</v>
      </c>
      <c r="N58" s="160"/>
      <c r="O58" s="160"/>
      <c r="P58" s="160">
        <f>'将来負担比率（分子）の構造'!M$50</f>
        <v>1946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6</v>
      </c>
      <c r="C61" s="160"/>
      <c r="D61" s="160"/>
      <c r="E61" s="160">
        <f>'将来負担比率（分子）の構造'!J$46</f>
        <v>14</v>
      </c>
      <c r="F61" s="160"/>
      <c r="G61" s="160"/>
      <c r="H61" s="160">
        <f>'将来負担比率（分子）の構造'!K$46</f>
        <v>13</v>
      </c>
      <c r="I61" s="160"/>
      <c r="J61" s="160"/>
      <c r="K61" s="160">
        <f>'将来負担比率（分子）の構造'!L$46</f>
        <v>13</v>
      </c>
      <c r="L61" s="160"/>
      <c r="M61" s="160"/>
      <c r="N61" s="160" t="str">
        <f>'将来負担比率（分子）の構造'!M$46</f>
        <v>-</v>
      </c>
      <c r="O61" s="160"/>
      <c r="P61" s="160"/>
    </row>
    <row r="62" spans="1:16">
      <c r="A62" s="160" t="s">
        <v>28</v>
      </c>
      <c r="B62" s="160">
        <f>'将来負担比率（分子）の構造'!I$45</f>
        <v>1258</v>
      </c>
      <c r="C62" s="160"/>
      <c r="D62" s="160"/>
      <c r="E62" s="160">
        <f>'将来負担比率（分子）の構造'!J$45</f>
        <v>1147</v>
      </c>
      <c r="F62" s="160"/>
      <c r="G62" s="160"/>
      <c r="H62" s="160">
        <f>'将来負担比率（分子）の構造'!K$45</f>
        <v>1030</v>
      </c>
      <c r="I62" s="160"/>
      <c r="J62" s="160"/>
      <c r="K62" s="160">
        <f>'将来負担比率（分子）の構造'!L$45</f>
        <v>970</v>
      </c>
      <c r="L62" s="160"/>
      <c r="M62" s="160"/>
      <c r="N62" s="160">
        <f>'将来負担比率（分子）の構造'!M$45</f>
        <v>947</v>
      </c>
      <c r="O62" s="160"/>
      <c r="P62" s="160"/>
    </row>
    <row r="63" spans="1:16">
      <c r="A63" s="160" t="s">
        <v>27</v>
      </c>
      <c r="B63" s="160">
        <f>'将来負担比率（分子）の構造'!I$44</f>
        <v>329</v>
      </c>
      <c r="C63" s="160"/>
      <c r="D63" s="160"/>
      <c r="E63" s="160">
        <f>'将来負担比率（分子）の構造'!J$44</f>
        <v>282</v>
      </c>
      <c r="F63" s="160"/>
      <c r="G63" s="160"/>
      <c r="H63" s="160">
        <f>'将来負担比率（分子）の構造'!K$44</f>
        <v>236</v>
      </c>
      <c r="I63" s="160"/>
      <c r="J63" s="160"/>
      <c r="K63" s="160">
        <f>'将来負担比率（分子）の構造'!L$44</f>
        <v>199</v>
      </c>
      <c r="L63" s="160"/>
      <c r="M63" s="160"/>
      <c r="N63" s="160">
        <f>'将来負担比率（分子）の構造'!M$44</f>
        <v>294</v>
      </c>
      <c r="O63" s="160"/>
      <c r="P63" s="160"/>
    </row>
    <row r="64" spans="1:16">
      <c r="A64" s="160" t="s">
        <v>26</v>
      </c>
      <c r="B64" s="160">
        <f>'将来負担比率（分子）の構造'!I$43</f>
        <v>4567</v>
      </c>
      <c r="C64" s="160"/>
      <c r="D64" s="160"/>
      <c r="E64" s="160">
        <f>'将来負担比率（分子）の構造'!J$43</f>
        <v>4508</v>
      </c>
      <c r="F64" s="160"/>
      <c r="G64" s="160"/>
      <c r="H64" s="160">
        <f>'将来負担比率（分子）の構造'!K$43</f>
        <v>4231</v>
      </c>
      <c r="I64" s="160"/>
      <c r="J64" s="160"/>
      <c r="K64" s="160">
        <f>'将来負担比率（分子）の構造'!L$43</f>
        <v>3985</v>
      </c>
      <c r="L64" s="160"/>
      <c r="M64" s="160"/>
      <c r="N64" s="160">
        <f>'将来負担比率（分子）の構造'!M$43</f>
        <v>3671</v>
      </c>
      <c r="O64" s="160"/>
      <c r="P64" s="160"/>
    </row>
    <row r="65" spans="1:16">
      <c r="A65" s="160" t="s">
        <v>25</v>
      </c>
      <c r="B65" s="160">
        <f>'将来負担比率（分子）の構造'!I$42</f>
        <v>127</v>
      </c>
      <c r="C65" s="160"/>
      <c r="D65" s="160"/>
      <c r="E65" s="160">
        <f>'将来負担比率（分子）の構造'!J$42</f>
        <v>100</v>
      </c>
      <c r="F65" s="160"/>
      <c r="G65" s="160"/>
      <c r="H65" s="160">
        <f>'将来負担比率（分子）の構造'!K$42</f>
        <v>76</v>
      </c>
      <c r="I65" s="160"/>
      <c r="J65" s="160"/>
      <c r="K65" s="160">
        <f>'将来負担比率（分子）の構造'!L$42</f>
        <v>55</v>
      </c>
      <c r="L65" s="160"/>
      <c r="M65" s="160"/>
      <c r="N65" s="160">
        <f>'将来負担比率（分子）の構造'!M$42</f>
        <v>174</v>
      </c>
      <c r="O65" s="160"/>
      <c r="P65" s="160"/>
    </row>
    <row r="66" spans="1:16">
      <c r="A66" s="160" t="s">
        <v>24</v>
      </c>
      <c r="B66" s="160">
        <f>'将来負担比率（分子）の構造'!I$41</f>
        <v>12815</v>
      </c>
      <c r="C66" s="160"/>
      <c r="D66" s="160"/>
      <c r="E66" s="160">
        <f>'将来負担比率（分子）の構造'!J$41</f>
        <v>13012</v>
      </c>
      <c r="F66" s="160"/>
      <c r="G66" s="160"/>
      <c r="H66" s="160">
        <f>'将来負担比率（分子）の構造'!K$41</f>
        <v>13506</v>
      </c>
      <c r="I66" s="160"/>
      <c r="J66" s="160"/>
      <c r="K66" s="160">
        <f>'将来負担比率（分子）の構造'!L$41</f>
        <v>13417</v>
      </c>
      <c r="L66" s="160"/>
      <c r="M66" s="160"/>
      <c r="N66" s="160">
        <f>'将来負担比率（分子）の構造'!M$41</f>
        <v>14239</v>
      </c>
      <c r="O66" s="160"/>
      <c r="P66" s="160"/>
    </row>
    <row r="67" spans="1:16">
      <c r="A67" s="160" t="s">
        <v>68</v>
      </c>
      <c r="B67" s="160" t="e">
        <f>NA()</f>
        <v>#N/A</v>
      </c>
      <c r="C67" s="160">
        <f>IF(ISNUMBER('将来負担比率（分子）の構造'!I$53), IF('将来負担比率（分子）の構造'!I$53 &lt; 0, 0, '将来負担比率（分子）の構造'!I$53), NA())</f>
        <v>3805</v>
      </c>
      <c r="D67" s="160" t="e">
        <f>NA()</f>
        <v>#N/A</v>
      </c>
      <c r="E67" s="160" t="e">
        <f>NA()</f>
        <v>#N/A</v>
      </c>
      <c r="F67" s="160">
        <f>IF(ISNUMBER('将来負担比率（分子）の構造'!J$53), IF('将来負担比率（分子）の構造'!J$53 &lt; 0, 0, '将来負担比率（分子）の構造'!J$53), NA())</f>
        <v>3646</v>
      </c>
      <c r="G67" s="160" t="e">
        <f>NA()</f>
        <v>#N/A</v>
      </c>
      <c r="H67" s="160" t="e">
        <f>NA()</f>
        <v>#N/A</v>
      </c>
      <c r="I67" s="160">
        <f>IF(ISNUMBER('将来負担比率（分子）の構造'!K$53), IF('将来負担比率（分子）の構造'!K$53 &lt; 0, 0, '将来負担比率（分子）の構造'!K$53), NA())</f>
        <v>3550</v>
      </c>
      <c r="J67" s="160" t="e">
        <f>NA()</f>
        <v>#N/A</v>
      </c>
      <c r="K67" s="160" t="e">
        <f>NA()</f>
        <v>#N/A</v>
      </c>
      <c r="L67" s="160">
        <f>IF(ISNUMBER('将来負担比率（分子）の構造'!L$53), IF('将来負担比率（分子）の構造'!L$53 &lt; 0, 0, '将来負担比率（分子）の構造'!L$53), NA())</f>
        <v>3294</v>
      </c>
      <c r="M67" s="160" t="e">
        <f>NA()</f>
        <v>#N/A</v>
      </c>
      <c r="N67" s="160" t="e">
        <f>NA()</f>
        <v>#N/A</v>
      </c>
      <c r="O67" s="160">
        <f>IF(ISNUMBER('将来負担比率（分子）の構造'!M$53), IF('将来負担比率（分子）の構造'!M$53 &lt; 0, 0, '将来負担比率（分子）の構造'!M$53), NA())</f>
        <v>3922</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1625</v>
      </c>
      <c r="C72" s="164">
        <f>基金残高に係る経年分析!G55</f>
        <v>1652</v>
      </c>
      <c r="D72" s="164">
        <f>基金残高に係る経年分析!H55</f>
        <v>1358</v>
      </c>
    </row>
    <row r="73" spans="1:16">
      <c r="A73" s="163" t="s">
        <v>71</v>
      </c>
      <c r="B73" s="164">
        <f>基金残高に係る経年分析!F56</f>
        <v>101</v>
      </c>
      <c r="C73" s="164">
        <f>基金残高に係る経年分析!G56</f>
        <v>101</v>
      </c>
      <c r="D73" s="164">
        <f>基金残高に係る経年分析!H56</f>
        <v>101</v>
      </c>
    </row>
    <row r="74" spans="1:16">
      <c r="A74" s="163" t="s">
        <v>72</v>
      </c>
      <c r="B74" s="164">
        <f>基金残高に係る経年分析!F57</f>
        <v>1316</v>
      </c>
      <c r="C74" s="164">
        <f>基金残高に係る経年分析!G57</f>
        <v>1352</v>
      </c>
      <c r="D74" s="164">
        <f>基金残高に係る経年分析!H57</f>
        <v>1345</v>
      </c>
    </row>
  </sheetData>
  <sheetProtection algorithmName="SHA-512" hashValue="l9Clpa5kPexJh9aXAeTedLi0aKiApk8kv13E/wnYtlk0FFRZ/gKwCTUO6SB/Gs4CNIUgM3aLp+GbkAmTZ4gqpQ==" saltValue="/EYpP37vkZaDUCE9OjF0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201</v>
      </c>
      <c r="DI1" s="636"/>
      <c r="DJ1" s="636"/>
      <c r="DK1" s="636"/>
      <c r="DL1" s="636"/>
      <c r="DM1" s="636"/>
      <c r="DN1" s="637"/>
      <c r="DO1" s="205"/>
      <c r="DP1" s="635" t="s">
        <v>202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207</v>
      </c>
      <c r="S4" s="639"/>
      <c r="T4" s="639"/>
      <c r="U4" s="639"/>
      <c r="V4" s="639"/>
      <c r="W4" s="639"/>
      <c r="X4" s="639"/>
      <c r="Y4" s="640"/>
      <c r="Z4" s="638" t="s">
        <v>208</v>
      </c>
      <c r="AA4" s="639"/>
      <c r="AB4" s="639"/>
      <c r="AC4" s="640"/>
      <c r="AD4" s="638" t="s">
        <v>209</v>
      </c>
      <c r="AE4" s="639"/>
      <c r="AF4" s="639"/>
      <c r="AG4" s="639"/>
      <c r="AH4" s="639"/>
      <c r="AI4" s="639"/>
      <c r="AJ4" s="639"/>
      <c r="AK4" s="640"/>
      <c r="AL4" s="638" t="s">
        <v>208</v>
      </c>
      <c r="AM4" s="639"/>
      <c r="AN4" s="639"/>
      <c r="AO4" s="640"/>
      <c r="AP4" s="644" t="s">
        <v>210</v>
      </c>
      <c r="AQ4" s="644"/>
      <c r="AR4" s="644"/>
      <c r="AS4" s="644"/>
      <c r="AT4" s="644"/>
      <c r="AU4" s="644"/>
      <c r="AV4" s="644"/>
      <c r="AW4" s="644"/>
      <c r="AX4" s="644"/>
      <c r="AY4" s="644"/>
      <c r="AZ4" s="644"/>
      <c r="BA4" s="644"/>
      <c r="BB4" s="644"/>
      <c r="BC4" s="644"/>
      <c r="BD4" s="644"/>
      <c r="BE4" s="644"/>
      <c r="BF4" s="644"/>
      <c r="BG4" s="644" t="s">
        <v>211</v>
      </c>
      <c r="BH4" s="644"/>
      <c r="BI4" s="644"/>
      <c r="BJ4" s="644"/>
      <c r="BK4" s="644"/>
      <c r="BL4" s="644"/>
      <c r="BM4" s="644"/>
      <c r="BN4" s="644"/>
      <c r="BO4" s="644" t="s">
        <v>208</v>
      </c>
      <c r="BP4" s="644"/>
      <c r="BQ4" s="644"/>
      <c r="BR4" s="644"/>
      <c r="BS4" s="644" t="s">
        <v>212</v>
      </c>
      <c r="BT4" s="644"/>
      <c r="BU4" s="644"/>
      <c r="BV4" s="644"/>
      <c r="BW4" s="644"/>
      <c r="BX4" s="644"/>
      <c r="BY4" s="644"/>
      <c r="BZ4" s="644"/>
      <c r="CA4" s="644"/>
      <c r="CB4" s="644"/>
      <c r="CD4" s="641" t="s">
        <v>213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214</v>
      </c>
      <c r="C5" s="646"/>
      <c r="D5" s="646"/>
      <c r="E5" s="646"/>
      <c r="F5" s="646"/>
      <c r="G5" s="646"/>
      <c r="H5" s="646"/>
      <c r="I5" s="646"/>
      <c r="J5" s="646"/>
      <c r="K5" s="646"/>
      <c r="L5" s="646"/>
      <c r="M5" s="646"/>
      <c r="N5" s="646"/>
      <c r="O5" s="646"/>
      <c r="P5" s="646"/>
      <c r="Q5" s="647"/>
      <c r="R5" s="648">
        <v>1534420</v>
      </c>
      <c r="S5" s="649"/>
      <c r="T5" s="649"/>
      <c r="U5" s="649"/>
      <c r="V5" s="649"/>
      <c r="W5" s="649"/>
      <c r="X5" s="649"/>
      <c r="Y5" s="650"/>
      <c r="Z5" s="651">
        <v>12.8</v>
      </c>
      <c r="AA5" s="651"/>
      <c r="AB5" s="651"/>
      <c r="AC5" s="651"/>
      <c r="AD5" s="652">
        <v>1534420</v>
      </c>
      <c r="AE5" s="652"/>
      <c r="AF5" s="652"/>
      <c r="AG5" s="652"/>
      <c r="AH5" s="652"/>
      <c r="AI5" s="652"/>
      <c r="AJ5" s="652"/>
      <c r="AK5" s="652"/>
      <c r="AL5" s="653">
        <v>24.5</v>
      </c>
      <c r="AM5" s="654"/>
      <c r="AN5" s="654"/>
      <c r="AO5" s="655"/>
      <c r="AP5" s="645" t="s">
        <v>215</v>
      </c>
      <c r="AQ5" s="646"/>
      <c r="AR5" s="646"/>
      <c r="AS5" s="646"/>
      <c r="AT5" s="646"/>
      <c r="AU5" s="646"/>
      <c r="AV5" s="646"/>
      <c r="AW5" s="646"/>
      <c r="AX5" s="646"/>
      <c r="AY5" s="646"/>
      <c r="AZ5" s="646"/>
      <c r="BA5" s="646"/>
      <c r="BB5" s="646"/>
      <c r="BC5" s="646"/>
      <c r="BD5" s="646"/>
      <c r="BE5" s="646"/>
      <c r="BF5" s="647"/>
      <c r="BG5" s="659">
        <v>1523948</v>
      </c>
      <c r="BH5" s="660"/>
      <c r="BI5" s="660"/>
      <c r="BJ5" s="660"/>
      <c r="BK5" s="660"/>
      <c r="BL5" s="660"/>
      <c r="BM5" s="660"/>
      <c r="BN5" s="661"/>
      <c r="BO5" s="662">
        <v>99.3</v>
      </c>
      <c r="BP5" s="662"/>
      <c r="BQ5" s="662"/>
      <c r="BR5" s="662"/>
      <c r="BS5" s="663">
        <v>18745</v>
      </c>
      <c r="BT5" s="663"/>
      <c r="BU5" s="663"/>
      <c r="BV5" s="663"/>
      <c r="BW5" s="663"/>
      <c r="BX5" s="663"/>
      <c r="BY5" s="663"/>
      <c r="BZ5" s="663"/>
      <c r="CA5" s="663"/>
      <c r="CB5" s="667"/>
      <c r="CD5" s="641" t="s">
        <v>210</v>
      </c>
      <c r="CE5" s="642"/>
      <c r="CF5" s="642"/>
      <c r="CG5" s="642"/>
      <c r="CH5" s="642"/>
      <c r="CI5" s="642"/>
      <c r="CJ5" s="642"/>
      <c r="CK5" s="642"/>
      <c r="CL5" s="642"/>
      <c r="CM5" s="642"/>
      <c r="CN5" s="642"/>
      <c r="CO5" s="642"/>
      <c r="CP5" s="642"/>
      <c r="CQ5" s="643"/>
      <c r="CR5" s="641" t="s">
        <v>216</v>
      </c>
      <c r="CS5" s="642"/>
      <c r="CT5" s="642"/>
      <c r="CU5" s="642"/>
      <c r="CV5" s="642"/>
      <c r="CW5" s="642"/>
      <c r="CX5" s="642"/>
      <c r="CY5" s="643"/>
      <c r="CZ5" s="641" t="s">
        <v>208</v>
      </c>
      <c r="DA5" s="642"/>
      <c r="DB5" s="642"/>
      <c r="DC5" s="643"/>
      <c r="DD5" s="641" t="s">
        <v>217</v>
      </c>
      <c r="DE5" s="642"/>
      <c r="DF5" s="642"/>
      <c r="DG5" s="642"/>
      <c r="DH5" s="642"/>
      <c r="DI5" s="642"/>
      <c r="DJ5" s="642"/>
      <c r="DK5" s="642"/>
      <c r="DL5" s="642"/>
      <c r="DM5" s="642"/>
      <c r="DN5" s="642"/>
      <c r="DO5" s="642"/>
      <c r="DP5" s="643"/>
      <c r="DQ5" s="641" t="s">
        <v>218</v>
      </c>
      <c r="DR5" s="642"/>
      <c r="DS5" s="642"/>
      <c r="DT5" s="642"/>
      <c r="DU5" s="642"/>
      <c r="DV5" s="642"/>
      <c r="DW5" s="642"/>
      <c r="DX5" s="642"/>
      <c r="DY5" s="642"/>
      <c r="DZ5" s="642"/>
      <c r="EA5" s="642"/>
      <c r="EB5" s="642"/>
      <c r="EC5" s="643"/>
    </row>
    <row r="6" spans="2:143" ht="11.25" customHeight="1">
      <c r="B6" s="656" t="s">
        <v>219</v>
      </c>
      <c r="C6" s="657"/>
      <c r="D6" s="657"/>
      <c r="E6" s="657"/>
      <c r="F6" s="657"/>
      <c r="G6" s="657"/>
      <c r="H6" s="657"/>
      <c r="I6" s="657"/>
      <c r="J6" s="657"/>
      <c r="K6" s="657"/>
      <c r="L6" s="657"/>
      <c r="M6" s="657"/>
      <c r="N6" s="657"/>
      <c r="O6" s="657"/>
      <c r="P6" s="657"/>
      <c r="Q6" s="658"/>
      <c r="R6" s="659">
        <v>118480</v>
      </c>
      <c r="S6" s="660"/>
      <c r="T6" s="660"/>
      <c r="U6" s="660"/>
      <c r="V6" s="660"/>
      <c r="W6" s="660"/>
      <c r="X6" s="660"/>
      <c r="Y6" s="661"/>
      <c r="Z6" s="662">
        <v>1</v>
      </c>
      <c r="AA6" s="662"/>
      <c r="AB6" s="662"/>
      <c r="AC6" s="662"/>
      <c r="AD6" s="663">
        <v>118480</v>
      </c>
      <c r="AE6" s="663"/>
      <c r="AF6" s="663"/>
      <c r="AG6" s="663"/>
      <c r="AH6" s="663"/>
      <c r="AI6" s="663"/>
      <c r="AJ6" s="663"/>
      <c r="AK6" s="663"/>
      <c r="AL6" s="664">
        <v>1.9</v>
      </c>
      <c r="AM6" s="665"/>
      <c r="AN6" s="665"/>
      <c r="AO6" s="666"/>
      <c r="AP6" s="656" t="s">
        <v>220</v>
      </c>
      <c r="AQ6" s="657"/>
      <c r="AR6" s="657"/>
      <c r="AS6" s="657"/>
      <c r="AT6" s="657"/>
      <c r="AU6" s="657"/>
      <c r="AV6" s="657"/>
      <c r="AW6" s="657"/>
      <c r="AX6" s="657"/>
      <c r="AY6" s="657"/>
      <c r="AZ6" s="657"/>
      <c r="BA6" s="657"/>
      <c r="BB6" s="657"/>
      <c r="BC6" s="657"/>
      <c r="BD6" s="657"/>
      <c r="BE6" s="657"/>
      <c r="BF6" s="658"/>
      <c r="BG6" s="659">
        <v>1523948</v>
      </c>
      <c r="BH6" s="660"/>
      <c r="BI6" s="660"/>
      <c r="BJ6" s="660"/>
      <c r="BK6" s="660"/>
      <c r="BL6" s="660"/>
      <c r="BM6" s="660"/>
      <c r="BN6" s="661"/>
      <c r="BO6" s="662">
        <v>99.3</v>
      </c>
      <c r="BP6" s="662"/>
      <c r="BQ6" s="662"/>
      <c r="BR6" s="662"/>
      <c r="BS6" s="663">
        <v>18745</v>
      </c>
      <c r="BT6" s="663"/>
      <c r="BU6" s="663"/>
      <c r="BV6" s="663"/>
      <c r="BW6" s="663"/>
      <c r="BX6" s="663"/>
      <c r="BY6" s="663"/>
      <c r="BZ6" s="663"/>
      <c r="CA6" s="663"/>
      <c r="CB6" s="667"/>
      <c r="CD6" s="670" t="s">
        <v>221</v>
      </c>
      <c r="CE6" s="671"/>
      <c r="CF6" s="671"/>
      <c r="CG6" s="671"/>
      <c r="CH6" s="671"/>
      <c r="CI6" s="671"/>
      <c r="CJ6" s="671"/>
      <c r="CK6" s="671"/>
      <c r="CL6" s="671"/>
      <c r="CM6" s="671"/>
      <c r="CN6" s="671"/>
      <c r="CO6" s="671"/>
      <c r="CP6" s="671"/>
      <c r="CQ6" s="672"/>
      <c r="CR6" s="659">
        <v>92151</v>
      </c>
      <c r="CS6" s="660"/>
      <c r="CT6" s="660"/>
      <c r="CU6" s="660"/>
      <c r="CV6" s="660"/>
      <c r="CW6" s="660"/>
      <c r="CX6" s="660"/>
      <c r="CY6" s="661"/>
      <c r="CZ6" s="653">
        <v>0.8</v>
      </c>
      <c r="DA6" s="654"/>
      <c r="DB6" s="654"/>
      <c r="DC6" s="673"/>
      <c r="DD6" s="668">
        <v>6458</v>
      </c>
      <c r="DE6" s="660"/>
      <c r="DF6" s="660"/>
      <c r="DG6" s="660"/>
      <c r="DH6" s="660"/>
      <c r="DI6" s="660"/>
      <c r="DJ6" s="660"/>
      <c r="DK6" s="660"/>
      <c r="DL6" s="660"/>
      <c r="DM6" s="660"/>
      <c r="DN6" s="660"/>
      <c r="DO6" s="660"/>
      <c r="DP6" s="661"/>
      <c r="DQ6" s="668">
        <v>92151</v>
      </c>
      <c r="DR6" s="660"/>
      <c r="DS6" s="660"/>
      <c r="DT6" s="660"/>
      <c r="DU6" s="660"/>
      <c r="DV6" s="660"/>
      <c r="DW6" s="660"/>
      <c r="DX6" s="660"/>
      <c r="DY6" s="660"/>
      <c r="DZ6" s="660"/>
      <c r="EA6" s="660"/>
      <c r="EB6" s="660"/>
      <c r="EC6" s="669"/>
    </row>
    <row r="7" spans="2:143" ht="11.25" customHeight="1">
      <c r="B7" s="656" t="s">
        <v>222</v>
      </c>
      <c r="C7" s="657"/>
      <c r="D7" s="657"/>
      <c r="E7" s="657"/>
      <c r="F7" s="657"/>
      <c r="G7" s="657"/>
      <c r="H7" s="657"/>
      <c r="I7" s="657"/>
      <c r="J7" s="657"/>
      <c r="K7" s="657"/>
      <c r="L7" s="657"/>
      <c r="M7" s="657"/>
      <c r="N7" s="657"/>
      <c r="O7" s="657"/>
      <c r="P7" s="657"/>
      <c r="Q7" s="658"/>
      <c r="R7" s="659">
        <v>2584</v>
      </c>
      <c r="S7" s="660"/>
      <c r="T7" s="660"/>
      <c r="U7" s="660"/>
      <c r="V7" s="660"/>
      <c r="W7" s="660"/>
      <c r="X7" s="660"/>
      <c r="Y7" s="661"/>
      <c r="Z7" s="662">
        <v>0</v>
      </c>
      <c r="AA7" s="662"/>
      <c r="AB7" s="662"/>
      <c r="AC7" s="662"/>
      <c r="AD7" s="663">
        <v>2584</v>
      </c>
      <c r="AE7" s="663"/>
      <c r="AF7" s="663"/>
      <c r="AG7" s="663"/>
      <c r="AH7" s="663"/>
      <c r="AI7" s="663"/>
      <c r="AJ7" s="663"/>
      <c r="AK7" s="663"/>
      <c r="AL7" s="664">
        <v>0</v>
      </c>
      <c r="AM7" s="665"/>
      <c r="AN7" s="665"/>
      <c r="AO7" s="666"/>
      <c r="AP7" s="656" t="s">
        <v>223</v>
      </c>
      <c r="AQ7" s="657"/>
      <c r="AR7" s="657"/>
      <c r="AS7" s="657"/>
      <c r="AT7" s="657"/>
      <c r="AU7" s="657"/>
      <c r="AV7" s="657"/>
      <c r="AW7" s="657"/>
      <c r="AX7" s="657"/>
      <c r="AY7" s="657"/>
      <c r="AZ7" s="657"/>
      <c r="BA7" s="657"/>
      <c r="BB7" s="657"/>
      <c r="BC7" s="657"/>
      <c r="BD7" s="657"/>
      <c r="BE7" s="657"/>
      <c r="BF7" s="658"/>
      <c r="BG7" s="659">
        <v>695791</v>
      </c>
      <c r="BH7" s="660"/>
      <c r="BI7" s="660"/>
      <c r="BJ7" s="660"/>
      <c r="BK7" s="660"/>
      <c r="BL7" s="660"/>
      <c r="BM7" s="660"/>
      <c r="BN7" s="661"/>
      <c r="BO7" s="662">
        <v>45.3</v>
      </c>
      <c r="BP7" s="662"/>
      <c r="BQ7" s="662"/>
      <c r="BR7" s="662"/>
      <c r="BS7" s="663">
        <v>18745</v>
      </c>
      <c r="BT7" s="663"/>
      <c r="BU7" s="663"/>
      <c r="BV7" s="663"/>
      <c r="BW7" s="663"/>
      <c r="BX7" s="663"/>
      <c r="BY7" s="663"/>
      <c r="BZ7" s="663"/>
      <c r="CA7" s="663"/>
      <c r="CB7" s="667"/>
      <c r="CD7" s="674" t="s">
        <v>224</v>
      </c>
      <c r="CE7" s="675"/>
      <c r="CF7" s="675"/>
      <c r="CG7" s="675"/>
      <c r="CH7" s="675"/>
      <c r="CI7" s="675"/>
      <c r="CJ7" s="675"/>
      <c r="CK7" s="675"/>
      <c r="CL7" s="675"/>
      <c r="CM7" s="675"/>
      <c r="CN7" s="675"/>
      <c r="CO7" s="675"/>
      <c r="CP7" s="675"/>
      <c r="CQ7" s="676"/>
      <c r="CR7" s="659">
        <v>1382961</v>
      </c>
      <c r="CS7" s="660"/>
      <c r="CT7" s="660"/>
      <c r="CU7" s="660"/>
      <c r="CV7" s="660"/>
      <c r="CW7" s="660"/>
      <c r="CX7" s="660"/>
      <c r="CY7" s="661"/>
      <c r="CZ7" s="662">
        <v>11.8</v>
      </c>
      <c r="DA7" s="662"/>
      <c r="DB7" s="662"/>
      <c r="DC7" s="662"/>
      <c r="DD7" s="668">
        <v>130559</v>
      </c>
      <c r="DE7" s="660"/>
      <c r="DF7" s="660"/>
      <c r="DG7" s="660"/>
      <c r="DH7" s="660"/>
      <c r="DI7" s="660"/>
      <c r="DJ7" s="660"/>
      <c r="DK7" s="660"/>
      <c r="DL7" s="660"/>
      <c r="DM7" s="660"/>
      <c r="DN7" s="660"/>
      <c r="DO7" s="660"/>
      <c r="DP7" s="661"/>
      <c r="DQ7" s="668">
        <v>1026403</v>
      </c>
      <c r="DR7" s="660"/>
      <c r="DS7" s="660"/>
      <c r="DT7" s="660"/>
      <c r="DU7" s="660"/>
      <c r="DV7" s="660"/>
      <c r="DW7" s="660"/>
      <c r="DX7" s="660"/>
      <c r="DY7" s="660"/>
      <c r="DZ7" s="660"/>
      <c r="EA7" s="660"/>
      <c r="EB7" s="660"/>
      <c r="EC7" s="669"/>
    </row>
    <row r="8" spans="2:143" ht="11.25" customHeight="1">
      <c r="B8" s="656" t="s">
        <v>225</v>
      </c>
      <c r="C8" s="657"/>
      <c r="D8" s="657"/>
      <c r="E8" s="657"/>
      <c r="F8" s="657"/>
      <c r="G8" s="657"/>
      <c r="H8" s="657"/>
      <c r="I8" s="657"/>
      <c r="J8" s="657"/>
      <c r="K8" s="657"/>
      <c r="L8" s="657"/>
      <c r="M8" s="657"/>
      <c r="N8" s="657"/>
      <c r="O8" s="657"/>
      <c r="P8" s="657"/>
      <c r="Q8" s="658"/>
      <c r="R8" s="659">
        <v>3669</v>
      </c>
      <c r="S8" s="660"/>
      <c r="T8" s="660"/>
      <c r="U8" s="660"/>
      <c r="V8" s="660"/>
      <c r="W8" s="660"/>
      <c r="X8" s="660"/>
      <c r="Y8" s="661"/>
      <c r="Z8" s="662">
        <v>0</v>
      </c>
      <c r="AA8" s="662"/>
      <c r="AB8" s="662"/>
      <c r="AC8" s="662"/>
      <c r="AD8" s="663">
        <v>3669</v>
      </c>
      <c r="AE8" s="663"/>
      <c r="AF8" s="663"/>
      <c r="AG8" s="663"/>
      <c r="AH8" s="663"/>
      <c r="AI8" s="663"/>
      <c r="AJ8" s="663"/>
      <c r="AK8" s="663"/>
      <c r="AL8" s="664">
        <v>0.1</v>
      </c>
      <c r="AM8" s="665"/>
      <c r="AN8" s="665"/>
      <c r="AO8" s="666"/>
      <c r="AP8" s="656" t="s">
        <v>226</v>
      </c>
      <c r="AQ8" s="657"/>
      <c r="AR8" s="657"/>
      <c r="AS8" s="657"/>
      <c r="AT8" s="657"/>
      <c r="AU8" s="657"/>
      <c r="AV8" s="657"/>
      <c r="AW8" s="657"/>
      <c r="AX8" s="657"/>
      <c r="AY8" s="657"/>
      <c r="AZ8" s="657"/>
      <c r="BA8" s="657"/>
      <c r="BB8" s="657"/>
      <c r="BC8" s="657"/>
      <c r="BD8" s="657"/>
      <c r="BE8" s="657"/>
      <c r="BF8" s="658"/>
      <c r="BG8" s="659">
        <v>20663</v>
      </c>
      <c r="BH8" s="660"/>
      <c r="BI8" s="660"/>
      <c r="BJ8" s="660"/>
      <c r="BK8" s="660"/>
      <c r="BL8" s="660"/>
      <c r="BM8" s="660"/>
      <c r="BN8" s="661"/>
      <c r="BO8" s="662">
        <v>1.3</v>
      </c>
      <c r="BP8" s="662"/>
      <c r="BQ8" s="662"/>
      <c r="BR8" s="662"/>
      <c r="BS8" s="668" t="s">
        <v>119</v>
      </c>
      <c r="BT8" s="660"/>
      <c r="BU8" s="660"/>
      <c r="BV8" s="660"/>
      <c r="BW8" s="660"/>
      <c r="BX8" s="660"/>
      <c r="BY8" s="660"/>
      <c r="BZ8" s="660"/>
      <c r="CA8" s="660"/>
      <c r="CB8" s="669"/>
      <c r="CD8" s="674" t="s">
        <v>227</v>
      </c>
      <c r="CE8" s="675"/>
      <c r="CF8" s="675"/>
      <c r="CG8" s="675"/>
      <c r="CH8" s="675"/>
      <c r="CI8" s="675"/>
      <c r="CJ8" s="675"/>
      <c r="CK8" s="675"/>
      <c r="CL8" s="675"/>
      <c r="CM8" s="675"/>
      <c r="CN8" s="675"/>
      <c r="CO8" s="675"/>
      <c r="CP8" s="675"/>
      <c r="CQ8" s="676"/>
      <c r="CR8" s="659">
        <v>2592901</v>
      </c>
      <c r="CS8" s="660"/>
      <c r="CT8" s="660"/>
      <c r="CU8" s="660"/>
      <c r="CV8" s="660"/>
      <c r="CW8" s="660"/>
      <c r="CX8" s="660"/>
      <c r="CY8" s="661"/>
      <c r="CZ8" s="662">
        <v>22.1</v>
      </c>
      <c r="DA8" s="662"/>
      <c r="DB8" s="662"/>
      <c r="DC8" s="662"/>
      <c r="DD8" s="668">
        <v>361152</v>
      </c>
      <c r="DE8" s="660"/>
      <c r="DF8" s="660"/>
      <c r="DG8" s="660"/>
      <c r="DH8" s="660"/>
      <c r="DI8" s="660"/>
      <c r="DJ8" s="660"/>
      <c r="DK8" s="660"/>
      <c r="DL8" s="660"/>
      <c r="DM8" s="660"/>
      <c r="DN8" s="660"/>
      <c r="DO8" s="660"/>
      <c r="DP8" s="661"/>
      <c r="DQ8" s="668">
        <v>1440453</v>
      </c>
      <c r="DR8" s="660"/>
      <c r="DS8" s="660"/>
      <c r="DT8" s="660"/>
      <c r="DU8" s="660"/>
      <c r="DV8" s="660"/>
      <c r="DW8" s="660"/>
      <c r="DX8" s="660"/>
      <c r="DY8" s="660"/>
      <c r="DZ8" s="660"/>
      <c r="EA8" s="660"/>
      <c r="EB8" s="660"/>
      <c r="EC8" s="669"/>
    </row>
    <row r="9" spans="2:143" ht="11.25" customHeight="1">
      <c r="B9" s="656" t="s">
        <v>228</v>
      </c>
      <c r="C9" s="657"/>
      <c r="D9" s="657"/>
      <c r="E9" s="657"/>
      <c r="F9" s="657"/>
      <c r="G9" s="657"/>
      <c r="H9" s="657"/>
      <c r="I9" s="657"/>
      <c r="J9" s="657"/>
      <c r="K9" s="657"/>
      <c r="L9" s="657"/>
      <c r="M9" s="657"/>
      <c r="N9" s="657"/>
      <c r="O9" s="657"/>
      <c r="P9" s="657"/>
      <c r="Q9" s="658"/>
      <c r="R9" s="659">
        <v>3710</v>
      </c>
      <c r="S9" s="660"/>
      <c r="T9" s="660"/>
      <c r="U9" s="660"/>
      <c r="V9" s="660"/>
      <c r="W9" s="660"/>
      <c r="X9" s="660"/>
      <c r="Y9" s="661"/>
      <c r="Z9" s="662">
        <v>0</v>
      </c>
      <c r="AA9" s="662"/>
      <c r="AB9" s="662"/>
      <c r="AC9" s="662"/>
      <c r="AD9" s="663">
        <v>3710</v>
      </c>
      <c r="AE9" s="663"/>
      <c r="AF9" s="663"/>
      <c r="AG9" s="663"/>
      <c r="AH9" s="663"/>
      <c r="AI9" s="663"/>
      <c r="AJ9" s="663"/>
      <c r="AK9" s="663"/>
      <c r="AL9" s="664">
        <v>0.1</v>
      </c>
      <c r="AM9" s="665"/>
      <c r="AN9" s="665"/>
      <c r="AO9" s="666"/>
      <c r="AP9" s="656" t="s">
        <v>229</v>
      </c>
      <c r="AQ9" s="657"/>
      <c r="AR9" s="657"/>
      <c r="AS9" s="657"/>
      <c r="AT9" s="657"/>
      <c r="AU9" s="657"/>
      <c r="AV9" s="657"/>
      <c r="AW9" s="657"/>
      <c r="AX9" s="657"/>
      <c r="AY9" s="657"/>
      <c r="AZ9" s="657"/>
      <c r="BA9" s="657"/>
      <c r="BB9" s="657"/>
      <c r="BC9" s="657"/>
      <c r="BD9" s="657"/>
      <c r="BE9" s="657"/>
      <c r="BF9" s="658"/>
      <c r="BG9" s="659">
        <v>555413</v>
      </c>
      <c r="BH9" s="660"/>
      <c r="BI9" s="660"/>
      <c r="BJ9" s="660"/>
      <c r="BK9" s="660"/>
      <c r="BL9" s="660"/>
      <c r="BM9" s="660"/>
      <c r="BN9" s="661"/>
      <c r="BO9" s="662">
        <v>36.200000000000003</v>
      </c>
      <c r="BP9" s="662"/>
      <c r="BQ9" s="662"/>
      <c r="BR9" s="662"/>
      <c r="BS9" s="668" t="s">
        <v>119</v>
      </c>
      <c r="BT9" s="660"/>
      <c r="BU9" s="660"/>
      <c r="BV9" s="660"/>
      <c r="BW9" s="660"/>
      <c r="BX9" s="660"/>
      <c r="BY9" s="660"/>
      <c r="BZ9" s="660"/>
      <c r="CA9" s="660"/>
      <c r="CB9" s="669"/>
      <c r="CD9" s="674" t="s">
        <v>230</v>
      </c>
      <c r="CE9" s="675"/>
      <c r="CF9" s="675"/>
      <c r="CG9" s="675"/>
      <c r="CH9" s="675"/>
      <c r="CI9" s="675"/>
      <c r="CJ9" s="675"/>
      <c r="CK9" s="675"/>
      <c r="CL9" s="675"/>
      <c r="CM9" s="675"/>
      <c r="CN9" s="675"/>
      <c r="CO9" s="675"/>
      <c r="CP9" s="675"/>
      <c r="CQ9" s="676"/>
      <c r="CR9" s="659">
        <v>1125030</v>
      </c>
      <c r="CS9" s="660"/>
      <c r="CT9" s="660"/>
      <c r="CU9" s="660"/>
      <c r="CV9" s="660"/>
      <c r="CW9" s="660"/>
      <c r="CX9" s="660"/>
      <c r="CY9" s="661"/>
      <c r="CZ9" s="662">
        <v>9.6</v>
      </c>
      <c r="DA9" s="662"/>
      <c r="DB9" s="662"/>
      <c r="DC9" s="662"/>
      <c r="DD9" s="668">
        <v>28355</v>
      </c>
      <c r="DE9" s="660"/>
      <c r="DF9" s="660"/>
      <c r="DG9" s="660"/>
      <c r="DH9" s="660"/>
      <c r="DI9" s="660"/>
      <c r="DJ9" s="660"/>
      <c r="DK9" s="660"/>
      <c r="DL9" s="660"/>
      <c r="DM9" s="660"/>
      <c r="DN9" s="660"/>
      <c r="DO9" s="660"/>
      <c r="DP9" s="661"/>
      <c r="DQ9" s="668">
        <v>1010526</v>
      </c>
      <c r="DR9" s="660"/>
      <c r="DS9" s="660"/>
      <c r="DT9" s="660"/>
      <c r="DU9" s="660"/>
      <c r="DV9" s="660"/>
      <c r="DW9" s="660"/>
      <c r="DX9" s="660"/>
      <c r="DY9" s="660"/>
      <c r="DZ9" s="660"/>
      <c r="EA9" s="660"/>
      <c r="EB9" s="660"/>
      <c r="EC9" s="669"/>
    </row>
    <row r="10" spans="2:143" ht="11.25" customHeight="1">
      <c r="B10" s="656" t="s">
        <v>231</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119</v>
      </c>
      <c r="AA10" s="662"/>
      <c r="AB10" s="662"/>
      <c r="AC10" s="662"/>
      <c r="AD10" s="663" t="s">
        <v>232</v>
      </c>
      <c r="AE10" s="663"/>
      <c r="AF10" s="663"/>
      <c r="AG10" s="663"/>
      <c r="AH10" s="663"/>
      <c r="AI10" s="663"/>
      <c r="AJ10" s="663"/>
      <c r="AK10" s="663"/>
      <c r="AL10" s="664" t="s">
        <v>232</v>
      </c>
      <c r="AM10" s="665"/>
      <c r="AN10" s="665"/>
      <c r="AO10" s="666"/>
      <c r="AP10" s="656" t="s">
        <v>233</v>
      </c>
      <c r="AQ10" s="657"/>
      <c r="AR10" s="657"/>
      <c r="AS10" s="657"/>
      <c r="AT10" s="657"/>
      <c r="AU10" s="657"/>
      <c r="AV10" s="657"/>
      <c r="AW10" s="657"/>
      <c r="AX10" s="657"/>
      <c r="AY10" s="657"/>
      <c r="AZ10" s="657"/>
      <c r="BA10" s="657"/>
      <c r="BB10" s="657"/>
      <c r="BC10" s="657"/>
      <c r="BD10" s="657"/>
      <c r="BE10" s="657"/>
      <c r="BF10" s="658"/>
      <c r="BG10" s="659">
        <v>46132</v>
      </c>
      <c r="BH10" s="660"/>
      <c r="BI10" s="660"/>
      <c r="BJ10" s="660"/>
      <c r="BK10" s="660"/>
      <c r="BL10" s="660"/>
      <c r="BM10" s="660"/>
      <c r="BN10" s="661"/>
      <c r="BO10" s="662">
        <v>3</v>
      </c>
      <c r="BP10" s="662"/>
      <c r="BQ10" s="662"/>
      <c r="BR10" s="662"/>
      <c r="BS10" s="668">
        <v>4181</v>
      </c>
      <c r="BT10" s="660"/>
      <c r="BU10" s="660"/>
      <c r="BV10" s="660"/>
      <c r="BW10" s="660"/>
      <c r="BX10" s="660"/>
      <c r="BY10" s="660"/>
      <c r="BZ10" s="660"/>
      <c r="CA10" s="660"/>
      <c r="CB10" s="669"/>
      <c r="CD10" s="674" t="s">
        <v>234</v>
      </c>
      <c r="CE10" s="675"/>
      <c r="CF10" s="675"/>
      <c r="CG10" s="675"/>
      <c r="CH10" s="675"/>
      <c r="CI10" s="675"/>
      <c r="CJ10" s="675"/>
      <c r="CK10" s="675"/>
      <c r="CL10" s="675"/>
      <c r="CM10" s="675"/>
      <c r="CN10" s="675"/>
      <c r="CO10" s="675"/>
      <c r="CP10" s="675"/>
      <c r="CQ10" s="676"/>
      <c r="CR10" s="659">
        <v>15243</v>
      </c>
      <c r="CS10" s="660"/>
      <c r="CT10" s="660"/>
      <c r="CU10" s="660"/>
      <c r="CV10" s="660"/>
      <c r="CW10" s="660"/>
      <c r="CX10" s="660"/>
      <c r="CY10" s="661"/>
      <c r="CZ10" s="662">
        <v>0.1</v>
      </c>
      <c r="DA10" s="662"/>
      <c r="DB10" s="662"/>
      <c r="DC10" s="662"/>
      <c r="DD10" s="668" t="s">
        <v>119</v>
      </c>
      <c r="DE10" s="660"/>
      <c r="DF10" s="660"/>
      <c r="DG10" s="660"/>
      <c r="DH10" s="660"/>
      <c r="DI10" s="660"/>
      <c r="DJ10" s="660"/>
      <c r="DK10" s="660"/>
      <c r="DL10" s="660"/>
      <c r="DM10" s="660"/>
      <c r="DN10" s="660"/>
      <c r="DO10" s="660"/>
      <c r="DP10" s="661"/>
      <c r="DQ10" s="668">
        <v>243</v>
      </c>
      <c r="DR10" s="660"/>
      <c r="DS10" s="660"/>
      <c r="DT10" s="660"/>
      <c r="DU10" s="660"/>
      <c r="DV10" s="660"/>
      <c r="DW10" s="660"/>
      <c r="DX10" s="660"/>
      <c r="DY10" s="660"/>
      <c r="DZ10" s="660"/>
      <c r="EA10" s="660"/>
      <c r="EB10" s="660"/>
      <c r="EC10" s="669"/>
    </row>
    <row r="11" spans="2:143" ht="11.25" customHeight="1">
      <c r="B11" s="656" t="s">
        <v>235</v>
      </c>
      <c r="C11" s="657"/>
      <c r="D11" s="657"/>
      <c r="E11" s="657"/>
      <c r="F11" s="657"/>
      <c r="G11" s="657"/>
      <c r="H11" s="657"/>
      <c r="I11" s="657"/>
      <c r="J11" s="657"/>
      <c r="K11" s="657"/>
      <c r="L11" s="657"/>
      <c r="M11" s="657"/>
      <c r="N11" s="657"/>
      <c r="O11" s="657"/>
      <c r="P11" s="657"/>
      <c r="Q11" s="658"/>
      <c r="R11" s="659" t="s">
        <v>119</v>
      </c>
      <c r="S11" s="660"/>
      <c r="T11" s="660"/>
      <c r="U11" s="660"/>
      <c r="V11" s="660"/>
      <c r="W11" s="660"/>
      <c r="X11" s="660"/>
      <c r="Y11" s="661"/>
      <c r="Z11" s="662" t="s">
        <v>232</v>
      </c>
      <c r="AA11" s="662"/>
      <c r="AB11" s="662"/>
      <c r="AC11" s="662"/>
      <c r="AD11" s="663" t="s">
        <v>119</v>
      </c>
      <c r="AE11" s="663"/>
      <c r="AF11" s="663"/>
      <c r="AG11" s="663"/>
      <c r="AH11" s="663"/>
      <c r="AI11" s="663"/>
      <c r="AJ11" s="663"/>
      <c r="AK11" s="663"/>
      <c r="AL11" s="664" t="s">
        <v>232</v>
      </c>
      <c r="AM11" s="665"/>
      <c r="AN11" s="665"/>
      <c r="AO11" s="666"/>
      <c r="AP11" s="656" t="s">
        <v>236</v>
      </c>
      <c r="AQ11" s="657"/>
      <c r="AR11" s="657"/>
      <c r="AS11" s="657"/>
      <c r="AT11" s="657"/>
      <c r="AU11" s="657"/>
      <c r="AV11" s="657"/>
      <c r="AW11" s="657"/>
      <c r="AX11" s="657"/>
      <c r="AY11" s="657"/>
      <c r="AZ11" s="657"/>
      <c r="BA11" s="657"/>
      <c r="BB11" s="657"/>
      <c r="BC11" s="657"/>
      <c r="BD11" s="657"/>
      <c r="BE11" s="657"/>
      <c r="BF11" s="658"/>
      <c r="BG11" s="659">
        <v>73583</v>
      </c>
      <c r="BH11" s="660"/>
      <c r="BI11" s="660"/>
      <c r="BJ11" s="660"/>
      <c r="BK11" s="660"/>
      <c r="BL11" s="660"/>
      <c r="BM11" s="660"/>
      <c r="BN11" s="661"/>
      <c r="BO11" s="662">
        <v>4.8</v>
      </c>
      <c r="BP11" s="662"/>
      <c r="BQ11" s="662"/>
      <c r="BR11" s="662"/>
      <c r="BS11" s="668">
        <v>14564</v>
      </c>
      <c r="BT11" s="660"/>
      <c r="BU11" s="660"/>
      <c r="BV11" s="660"/>
      <c r="BW11" s="660"/>
      <c r="BX11" s="660"/>
      <c r="BY11" s="660"/>
      <c r="BZ11" s="660"/>
      <c r="CA11" s="660"/>
      <c r="CB11" s="669"/>
      <c r="CD11" s="674" t="s">
        <v>237</v>
      </c>
      <c r="CE11" s="675"/>
      <c r="CF11" s="675"/>
      <c r="CG11" s="675"/>
      <c r="CH11" s="675"/>
      <c r="CI11" s="675"/>
      <c r="CJ11" s="675"/>
      <c r="CK11" s="675"/>
      <c r="CL11" s="675"/>
      <c r="CM11" s="675"/>
      <c r="CN11" s="675"/>
      <c r="CO11" s="675"/>
      <c r="CP11" s="675"/>
      <c r="CQ11" s="676"/>
      <c r="CR11" s="659">
        <v>521830</v>
      </c>
      <c r="CS11" s="660"/>
      <c r="CT11" s="660"/>
      <c r="CU11" s="660"/>
      <c r="CV11" s="660"/>
      <c r="CW11" s="660"/>
      <c r="CX11" s="660"/>
      <c r="CY11" s="661"/>
      <c r="CZ11" s="662">
        <v>4.4000000000000004</v>
      </c>
      <c r="DA11" s="662"/>
      <c r="DB11" s="662"/>
      <c r="DC11" s="662"/>
      <c r="DD11" s="668">
        <v>132459</v>
      </c>
      <c r="DE11" s="660"/>
      <c r="DF11" s="660"/>
      <c r="DG11" s="660"/>
      <c r="DH11" s="660"/>
      <c r="DI11" s="660"/>
      <c r="DJ11" s="660"/>
      <c r="DK11" s="660"/>
      <c r="DL11" s="660"/>
      <c r="DM11" s="660"/>
      <c r="DN11" s="660"/>
      <c r="DO11" s="660"/>
      <c r="DP11" s="661"/>
      <c r="DQ11" s="668">
        <v>308002</v>
      </c>
      <c r="DR11" s="660"/>
      <c r="DS11" s="660"/>
      <c r="DT11" s="660"/>
      <c r="DU11" s="660"/>
      <c r="DV11" s="660"/>
      <c r="DW11" s="660"/>
      <c r="DX11" s="660"/>
      <c r="DY11" s="660"/>
      <c r="DZ11" s="660"/>
      <c r="EA11" s="660"/>
      <c r="EB11" s="660"/>
      <c r="EC11" s="669"/>
    </row>
    <row r="12" spans="2:143" ht="11.25" customHeight="1">
      <c r="B12" s="656" t="s">
        <v>238</v>
      </c>
      <c r="C12" s="657"/>
      <c r="D12" s="657"/>
      <c r="E12" s="657"/>
      <c r="F12" s="657"/>
      <c r="G12" s="657"/>
      <c r="H12" s="657"/>
      <c r="I12" s="657"/>
      <c r="J12" s="657"/>
      <c r="K12" s="657"/>
      <c r="L12" s="657"/>
      <c r="M12" s="657"/>
      <c r="N12" s="657"/>
      <c r="O12" s="657"/>
      <c r="P12" s="657"/>
      <c r="Q12" s="658"/>
      <c r="R12" s="659">
        <v>246263</v>
      </c>
      <c r="S12" s="660"/>
      <c r="T12" s="660"/>
      <c r="U12" s="660"/>
      <c r="V12" s="660"/>
      <c r="W12" s="660"/>
      <c r="X12" s="660"/>
      <c r="Y12" s="661"/>
      <c r="Z12" s="662">
        <v>2.1</v>
      </c>
      <c r="AA12" s="662"/>
      <c r="AB12" s="662"/>
      <c r="AC12" s="662"/>
      <c r="AD12" s="663">
        <v>246263</v>
      </c>
      <c r="AE12" s="663"/>
      <c r="AF12" s="663"/>
      <c r="AG12" s="663"/>
      <c r="AH12" s="663"/>
      <c r="AI12" s="663"/>
      <c r="AJ12" s="663"/>
      <c r="AK12" s="663"/>
      <c r="AL12" s="664">
        <v>3.9</v>
      </c>
      <c r="AM12" s="665"/>
      <c r="AN12" s="665"/>
      <c r="AO12" s="666"/>
      <c r="AP12" s="656" t="s">
        <v>239</v>
      </c>
      <c r="AQ12" s="657"/>
      <c r="AR12" s="657"/>
      <c r="AS12" s="657"/>
      <c r="AT12" s="657"/>
      <c r="AU12" s="657"/>
      <c r="AV12" s="657"/>
      <c r="AW12" s="657"/>
      <c r="AX12" s="657"/>
      <c r="AY12" s="657"/>
      <c r="AZ12" s="657"/>
      <c r="BA12" s="657"/>
      <c r="BB12" s="657"/>
      <c r="BC12" s="657"/>
      <c r="BD12" s="657"/>
      <c r="BE12" s="657"/>
      <c r="BF12" s="658"/>
      <c r="BG12" s="659">
        <v>662963</v>
      </c>
      <c r="BH12" s="660"/>
      <c r="BI12" s="660"/>
      <c r="BJ12" s="660"/>
      <c r="BK12" s="660"/>
      <c r="BL12" s="660"/>
      <c r="BM12" s="660"/>
      <c r="BN12" s="661"/>
      <c r="BO12" s="662">
        <v>43.2</v>
      </c>
      <c r="BP12" s="662"/>
      <c r="BQ12" s="662"/>
      <c r="BR12" s="662"/>
      <c r="BS12" s="668" t="s">
        <v>119</v>
      </c>
      <c r="BT12" s="660"/>
      <c r="BU12" s="660"/>
      <c r="BV12" s="660"/>
      <c r="BW12" s="660"/>
      <c r="BX12" s="660"/>
      <c r="BY12" s="660"/>
      <c r="BZ12" s="660"/>
      <c r="CA12" s="660"/>
      <c r="CB12" s="669"/>
      <c r="CD12" s="674" t="s">
        <v>240</v>
      </c>
      <c r="CE12" s="675"/>
      <c r="CF12" s="675"/>
      <c r="CG12" s="675"/>
      <c r="CH12" s="675"/>
      <c r="CI12" s="675"/>
      <c r="CJ12" s="675"/>
      <c r="CK12" s="675"/>
      <c r="CL12" s="675"/>
      <c r="CM12" s="675"/>
      <c r="CN12" s="675"/>
      <c r="CO12" s="675"/>
      <c r="CP12" s="675"/>
      <c r="CQ12" s="676"/>
      <c r="CR12" s="659">
        <v>257099</v>
      </c>
      <c r="CS12" s="660"/>
      <c r="CT12" s="660"/>
      <c r="CU12" s="660"/>
      <c r="CV12" s="660"/>
      <c r="CW12" s="660"/>
      <c r="CX12" s="660"/>
      <c r="CY12" s="661"/>
      <c r="CZ12" s="662">
        <v>2.2000000000000002</v>
      </c>
      <c r="DA12" s="662"/>
      <c r="DB12" s="662"/>
      <c r="DC12" s="662"/>
      <c r="DD12" s="668">
        <v>2251</v>
      </c>
      <c r="DE12" s="660"/>
      <c r="DF12" s="660"/>
      <c r="DG12" s="660"/>
      <c r="DH12" s="660"/>
      <c r="DI12" s="660"/>
      <c r="DJ12" s="660"/>
      <c r="DK12" s="660"/>
      <c r="DL12" s="660"/>
      <c r="DM12" s="660"/>
      <c r="DN12" s="660"/>
      <c r="DO12" s="660"/>
      <c r="DP12" s="661"/>
      <c r="DQ12" s="668">
        <v>156204</v>
      </c>
      <c r="DR12" s="660"/>
      <c r="DS12" s="660"/>
      <c r="DT12" s="660"/>
      <c r="DU12" s="660"/>
      <c r="DV12" s="660"/>
      <c r="DW12" s="660"/>
      <c r="DX12" s="660"/>
      <c r="DY12" s="660"/>
      <c r="DZ12" s="660"/>
      <c r="EA12" s="660"/>
      <c r="EB12" s="660"/>
      <c r="EC12" s="669"/>
    </row>
    <row r="13" spans="2:143" ht="11.25" customHeight="1">
      <c r="B13" s="656" t="s">
        <v>241</v>
      </c>
      <c r="C13" s="657"/>
      <c r="D13" s="657"/>
      <c r="E13" s="657"/>
      <c r="F13" s="657"/>
      <c r="G13" s="657"/>
      <c r="H13" s="657"/>
      <c r="I13" s="657"/>
      <c r="J13" s="657"/>
      <c r="K13" s="657"/>
      <c r="L13" s="657"/>
      <c r="M13" s="657"/>
      <c r="N13" s="657"/>
      <c r="O13" s="657"/>
      <c r="P13" s="657"/>
      <c r="Q13" s="658"/>
      <c r="R13" s="659" t="s">
        <v>232</v>
      </c>
      <c r="S13" s="660"/>
      <c r="T13" s="660"/>
      <c r="U13" s="660"/>
      <c r="V13" s="660"/>
      <c r="W13" s="660"/>
      <c r="X13" s="660"/>
      <c r="Y13" s="661"/>
      <c r="Z13" s="662" t="s">
        <v>232</v>
      </c>
      <c r="AA13" s="662"/>
      <c r="AB13" s="662"/>
      <c r="AC13" s="662"/>
      <c r="AD13" s="663" t="s">
        <v>119</v>
      </c>
      <c r="AE13" s="663"/>
      <c r="AF13" s="663"/>
      <c r="AG13" s="663"/>
      <c r="AH13" s="663"/>
      <c r="AI13" s="663"/>
      <c r="AJ13" s="663"/>
      <c r="AK13" s="663"/>
      <c r="AL13" s="664" t="s">
        <v>119</v>
      </c>
      <c r="AM13" s="665"/>
      <c r="AN13" s="665"/>
      <c r="AO13" s="666"/>
      <c r="AP13" s="656" t="s">
        <v>242</v>
      </c>
      <c r="AQ13" s="657"/>
      <c r="AR13" s="657"/>
      <c r="AS13" s="657"/>
      <c r="AT13" s="657"/>
      <c r="AU13" s="657"/>
      <c r="AV13" s="657"/>
      <c r="AW13" s="657"/>
      <c r="AX13" s="657"/>
      <c r="AY13" s="657"/>
      <c r="AZ13" s="657"/>
      <c r="BA13" s="657"/>
      <c r="BB13" s="657"/>
      <c r="BC13" s="657"/>
      <c r="BD13" s="657"/>
      <c r="BE13" s="657"/>
      <c r="BF13" s="658"/>
      <c r="BG13" s="659">
        <v>651590</v>
      </c>
      <c r="BH13" s="660"/>
      <c r="BI13" s="660"/>
      <c r="BJ13" s="660"/>
      <c r="BK13" s="660"/>
      <c r="BL13" s="660"/>
      <c r="BM13" s="660"/>
      <c r="BN13" s="661"/>
      <c r="BO13" s="662">
        <v>42.5</v>
      </c>
      <c r="BP13" s="662"/>
      <c r="BQ13" s="662"/>
      <c r="BR13" s="662"/>
      <c r="BS13" s="668" t="s">
        <v>119</v>
      </c>
      <c r="BT13" s="660"/>
      <c r="BU13" s="660"/>
      <c r="BV13" s="660"/>
      <c r="BW13" s="660"/>
      <c r="BX13" s="660"/>
      <c r="BY13" s="660"/>
      <c r="BZ13" s="660"/>
      <c r="CA13" s="660"/>
      <c r="CB13" s="669"/>
      <c r="CD13" s="674" t="s">
        <v>243</v>
      </c>
      <c r="CE13" s="675"/>
      <c r="CF13" s="675"/>
      <c r="CG13" s="675"/>
      <c r="CH13" s="675"/>
      <c r="CI13" s="675"/>
      <c r="CJ13" s="675"/>
      <c r="CK13" s="675"/>
      <c r="CL13" s="675"/>
      <c r="CM13" s="675"/>
      <c r="CN13" s="675"/>
      <c r="CO13" s="675"/>
      <c r="CP13" s="675"/>
      <c r="CQ13" s="676"/>
      <c r="CR13" s="659">
        <v>1419633</v>
      </c>
      <c r="CS13" s="660"/>
      <c r="CT13" s="660"/>
      <c r="CU13" s="660"/>
      <c r="CV13" s="660"/>
      <c r="CW13" s="660"/>
      <c r="CX13" s="660"/>
      <c r="CY13" s="661"/>
      <c r="CZ13" s="662">
        <v>12.1</v>
      </c>
      <c r="DA13" s="662"/>
      <c r="DB13" s="662"/>
      <c r="DC13" s="662"/>
      <c r="DD13" s="668">
        <v>680305</v>
      </c>
      <c r="DE13" s="660"/>
      <c r="DF13" s="660"/>
      <c r="DG13" s="660"/>
      <c r="DH13" s="660"/>
      <c r="DI13" s="660"/>
      <c r="DJ13" s="660"/>
      <c r="DK13" s="660"/>
      <c r="DL13" s="660"/>
      <c r="DM13" s="660"/>
      <c r="DN13" s="660"/>
      <c r="DO13" s="660"/>
      <c r="DP13" s="661"/>
      <c r="DQ13" s="668">
        <v>999347</v>
      </c>
      <c r="DR13" s="660"/>
      <c r="DS13" s="660"/>
      <c r="DT13" s="660"/>
      <c r="DU13" s="660"/>
      <c r="DV13" s="660"/>
      <c r="DW13" s="660"/>
      <c r="DX13" s="660"/>
      <c r="DY13" s="660"/>
      <c r="DZ13" s="660"/>
      <c r="EA13" s="660"/>
      <c r="EB13" s="660"/>
      <c r="EC13" s="669"/>
    </row>
    <row r="14" spans="2:143" ht="11.25" customHeight="1">
      <c r="B14" s="656" t="s">
        <v>244</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119</v>
      </c>
      <c r="AA14" s="662"/>
      <c r="AB14" s="662"/>
      <c r="AC14" s="662"/>
      <c r="AD14" s="663" t="s">
        <v>232</v>
      </c>
      <c r="AE14" s="663"/>
      <c r="AF14" s="663"/>
      <c r="AG14" s="663"/>
      <c r="AH14" s="663"/>
      <c r="AI14" s="663"/>
      <c r="AJ14" s="663"/>
      <c r="AK14" s="663"/>
      <c r="AL14" s="664" t="s">
        <v>119</v>
      </c>
      <c r="AM14" s="665"/>
      <c r="AN14" s="665"/>
      <c r="AO14" s="666"/>
      <c r="AP14" s="656" t="s">
        <v>245</v>
      </c>
      <c r="AQ14" s="657"/>
      <c r="AR14" s="657"/>
      <c r="AS14" s="657"/>
      <c r="AT14" s="657"/>
      <c r="AU14" s="657"/>
      <c r="AV14" s="657"/>
      <c r="AW14" s="657"/>
      <c r="AX14" s="657"/>
      <c r="AY14" s="657"/>
      <c r="AZ14" s="657"/>
      <c r="BA14" s="657"/>
      <c r="BB14" s="657"/>
      <c r="BC14" s="657"/>
      <c r="BD14" s="657"/>
      <c r="BE14" s="657"/>
      <c r="BF14" s="658"/>
      <c r="BG14" s="659">
        <v>27374</v>
      </c>
      <c r="BH14" s="660"/>
      <c r="BI14" s="660"/>
      <c r="BJ14" s="660"/>
      <c r="BK14" s="660"/>
      <c r="BL14" s="660"/>
      <c r="BM14" s="660"/>
      <c r="BN14" s="661"/>
      <c r="BO14" s="662">
        <v>1.8</v>
      </c>
      <c r="BP14" s="662"/>
      <c r="BQ14" s="662"/>
      <c r="BR14" s="662"/>
      <c r="BS14" s="668" t="s">
        <v>119</v>
      </c>
      <c r="BT14" s="660"/>
      <c r="BU14" s="660"/>
      <c r="BV14" s="660"/>
      <c r="BW14" s="660"/>
      <c r="BX14" s="660"/>
      <c r="BY14" s="660"/>
      <c r="BZ14" s="660"/>
      <c r="CA14" s="660"/>
      <c r="CB14" s="669"/>
      <c r="CD14" s="674" t="s">
        <v>246</v>
      </c>
      <c r="CE14" s="675"/>
      <c r="CF14" s="675"/>
      <c r="CG14" s="675"/>
      <c r="CH14" s="675"/>
      <c r="CI14" s="675"/>
      <c r="CJ14" s="675"/>
      <c r="CK14" s="675"/>
      <c r="CL14" s="675"/>
      <c r="CM14" s="675"/>
      <c r="CN14" s="675"/>
      <c r="CO14" s="675"/>
      <c r="CP14" s="675"/>
      <c r="CQ14" s="676"/>
      <c r="CR14" s="659">
        <v>888876</v>
      </c>
      <c r="CS14" s="660"/>
      <c r="CT14" s="660"/>
      <c r="CU14" s="660"/>
      <c r="CV14" s="660"/>
      <c r="CW14" s="660"/>
      <c r="CX14" s="660"/>
      <c r="CY14" s="661"/>
      <c r="CZ14" s="662">
        <v>7.6</v>
      </c>
      <c r="DA14" s="662"/>
      <c r="DB14" s="662"/>
      <c r="DC14" s="662"/>
      <c r="DD14" s="668">
        <v>321999</v>
      </c>
      <c r="DE14" s="660"/>
      <c r="DF14" s="660"/>
      <c r="DG14" s="660"/>
      <c r="DH14" s="660"/>
      <c r="DI14" s="660"/>
      <c r="DJ14" s="660"/>
      <c r="DK14" s="660"/>
      <c r="DL14" s="660"/>
      <c r="DM14" s="660"/>
      <c r="DN14" s="660"/>
      <c r="DO14" s="660"/>
      <c r="DP14" s="661"/>
      <c r="DQ14" s="668">
        <v>569076</v>
      </c>
      <c r="DR14" s="660"/>
      <c r="DS14" s="660"/>
      <c r="DT14" s="660"/>
      <c r="DU14" s="660"/>
      <c r="DV14" s="660"/>
      <c r="DW14" s="660"/>
      <c r="DX14" s="660"/>
      <c r="DY14" s="660"/>
      <c r="DZ14" s="660"/>
      <c r="EA14" s="660"/>
      <c r="EB14" s="660"/>
      <c r="EC14" s="669"/>
    </row>
    <row r="15" spans="2:143" ht="11.25" customHeight="1">
      <c r="B15" s="656" t="s">
        <v>247</v>
      </c>
      <c r="C15" s="657"/>
      <c r="D15" s="657"/>
      <c r="E15" s="657"/>
      <c r="F15" s="657"/>
      <c r="G15" s="657"/>
      <c r="H15" s="657"/>
      <c r="I15" s="657"/>
      <c r="J15" s="657"/>
      <c r="K15" s="657"/>
      <c r="L15" s="657"/>
      <c r="M15" s="657"/>
      <c r="N15" s="657"/>
      <c r="O15" s="657"/>
      <c r="P15" s="657"/>
      <c r="Q15" s="658"/>
      <c r="R15" s="659">
        <v>29520</v>
      </c>
      <c r="S15" s="660"/>
      <c r="T15" s="660"/>
      <c r="U15" s="660"/>
      <c r="V15" s="660"/>
      <c r="W15" s="660"/>
      <c r="X15" s="660"/>
      <c r="Y15" s="661"/>
      <c r="Z15" s="662">
        <v>0.2</v>
      </c>
      <c r="AA15" s="662"/>
      <c r="AB15" s="662"/>
      <c r="AC15" s="662"/>
      <c r="AD15" s="663">
        <v>29520</v>
      </c>
      <c r="AE15" s="663"/>
      <c r="AF15" s="663"/>
      <c r="AG15" s="663"/>
      <c r="AH15" s="663"/>
      <c r="AI15" s="663"/>
      <c r="AJ15" s="663"/>
      <c r="AK15" s="663"/>
      <c r="AL15" s="664">
        <v>0.5</v>
      </c>
      <c r="AM15" s="665"/>
      <c r="AN15" s="665"/>
      <c r="AO15" s="666"/>
      <c r="AP15" s="656" t="s">
        <v>248</v>
      </c>
      <c r="AQ15" s="657"/>
      <c r="AR15" s="657"/>
      <c r="AS15" s="657"/>
      <c r="AT15" s="657"/>
      <c r="AU15" s="657"/>
      <c r="AV15" s="657"/>
      <c r="AW15" s="657"/>
      <c r="AX15" s="657"/>
      <c r="AY15" s="657"/>
      <c r="AZ15" s="657"/>
      <c r="BA15" s="657"/>
      <c r="BB15" s="657"/>
      <c r="BC15" s="657"/>
      <c r="BD15" s="657"/>
      <c r="BE15" s="657"/>
      <c r="BF15" s="658"/>
      <c r="BG15" s="659">
        <v>137820</v>
      </c>
      <c r="BH15" s="660"/>
      <c r="BI15" s="660"/>
      <c r="BJ15" s="660"/>
      <c r="BK15" s="660"/>
      <c r="BL15" s="660"/>
      <c r="BM15" s="660"/>
      <c r="BN15" s="661"/>
      <c r="BO15" s="662">
        <v>9</v>
      </c>
      <c r="BP15" s="662"/>
      <c r="BQ15" s="662"/>
      <c r="BR15" s="662"/>
      <c r="BS15" s="668" t="s">
        <v>119</v>
      </c>
      <c r="BT15" s="660"/>
      <c r="BU15" s="660"/>
      <c r="BV15" s="660"/>
      <c r="BW15" s="660"/>
      <c r="BX15" s="660"/>
      <c r="BY15" s="660"/>
      <c r="BZ15" s="660"/>
      <c r="CA15" s="660"/>
      <c r="CB15" s="669"/>
      <c r="CD15" s="674" t="s">
        <v>249</v>
      </c>
      <c r="CE15" s="675"/>
      <c r="CF15" s="675"/>
      <c r="CG15" s="675"/>
      <c r="CH15" s="675"/>
      <c r="CI15" s="675"/>
      <c r="CJ15" s="675"/>
      <c r="CK15" s="675"/>
      <c r="CL15" s="675"/>
      <c r="CM15" s="675"/>
      <c r="CN15" s="675"/>
      <c r="CO15" s="675"/>
      <c r="CP15" s="675"/>
      <c r="CQ15" s="676"/>
      <c r="CR15" s="659">
        <v>1033054</v>
      </c>
      <c r="CS15" s="660"/>
      <c r="CT15" s="660"/>
      <c r="CU15" s="660"/>
      <c r="CV15" s="660"/>
      <c r="CW15" s="660"/>
      <c r="CX15" s="660"/>
      <c r="CY15" s="661"/>
      <c r="CZ15" s="662">
        <v>8.8000000000000007</v>
      </c>
      <c r="DA15" s="662"/>
      <c r="DB15" s="662"/>
      <c r="DC15" s="662"/>
      <c r="DD15" s="668">
        <v>160247</v>
      </c>
      <c r="DE15" s="660"/>
      <c r="DF15" s="660"/>
      <c r="DG15" s="660"/>
      <c r="DH15" s="660"/>
      <c r="DI15" s="660"/>
      <c r="DJ15" s="660"/>
      <c r="DK15" s="660"/>
      <c r="DL15" s="660"/>
      <c r="DM15" s="660"/>
      <c r="DN15" s="660"/>
      <c r="DO15" s="660"/>
      <c r="DP15" s="661"/>
      <c r="DQ15" s="668">
        <v>878809</v>
      </c>
      <c r="DR15" s="660"/>
      <c r="DS15" s="660"/>
      <c r="DT15" s="660"/>
      <c r="DU15" s="660"/>
      <c r="DV15" s="660"/>
      <c r="DW15" s="660"/>
      <c r="DX15" s="660"/>
      <c r="DY15" s="660"/>
      <c r="DZ15" s="660"/>
      <c r="EA15" s="660"/>
      <c r="EB15" s="660"/>
      <c r="EC15" s="669"/>
    </row>
    <row r="16" spans="2:143" ht="11.25" customHeight="1">
      <c r="B16" s="656" t="s">
        <v>250</v>
      </c>
      <c r="C16" s="657"/>
      <c r="D16" s="657"/>
      <c r="E16" s="657"/>
      <c r="F16" s="657"/>
      <c r="G16" s="657"/>
      <c r="H16" s="657"/>
      <c r="I16" s="657"/>
      <c r="J16" s="657"/>
      <c r="K16" s="657"/>
      <c r="L16" s="657"/>
      <c r="M16" s="657"/>
      <c r="N16" s="657"/>
      <c r="O16" s="657"/>
      <c r="P16" s="657"/>
      <c r="Q16" s="658"/>
      <c r="R16" s="659" t="s">
        <v>119</v>
      </c>
      <c r="S16" s="660"/>
      <c r="T16" s="660"/>
      <c r="U16" s="660"/>
      <c r="V16" s="660"/>
      <c r="W16" s="660"/>
      <c r="X16" s="660"/>
      <c r="Y16" s="661"/>
      <c r="Z16" s="662" t="s">
        <v>119</v>
      </c>
      <c r="AA16" s="662"/>
      <c r="AB16" s="662"/>
      <c r="AC16" s="662"/>
      <c r="AD16" s="663" t="s">
        <v>119</v>
      </c>
      <c r="AE16" s="663"/>
      <c r="AF16" s="663"/>
      <c r="AG16" s="663"/>
      <c r="AH16" s="663"/>
      <c r="AI16" s="663"/>
      <c r="AJ16" s="663"/>
      <c r="AK16" s="663"/>
      <c r="AL16" s="664" t="s">
        <v>119</v>
      </c>
      <c r="AM16" s="665"/>
      <c r="AN16" s="665"/>
      <c r="AO16" s="666"/>
      <c r="AP16" s="656" t="s">
        <v>251</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119</v>
      </c>
      <c r="BP16" s="662"/>
      <c r="BQ16" s="662"/>
      <c r="BR16" s="662"/>
      <c r="BS16" s="668" t="s">
        <v>119</v>
      </c>
      <c r="BT16" s="660"/>
      <c r="BU16" s="660"/>
      <c r="BV16" s="660"/>
      <c r="BW16" s="660"/>
      <c r="BX16" s="660"/>
      <c r="BY16" s="660"/>
      <c r="BZ16" s="660"/>
      <c r="CA16" s="660"/>
      <c r="CB16" s="669"/>
      <c r="CD16" s="674" t="s">
        <v>252</v>
      </c>
      <c r="CE16" s="675"/>
      <c r="CF16" s="675"/>
      <c r="CG16" s="675"/>
      <c r="CH16" s="675"/>
      <c r="CI16" s="675"/>
      <c r="CJ16" s="675"/>
      <c r="CK16" s="675"/>
      <c r="CL16" s="675"/>
      <c r="CM16" s="675"/>
      <c r="CN16" s="675"/>
      <c r="CO16" s="675"/>
      <c r="CP16" s="675"/>
      <c r="CQ16" s="676"/>
      <c r="CR16" s="659">
        <v>1063469</v>
      </c>
      <c r="CS16" s="660"/>
      <c r="CT16" s="660"/>
      <c r="CU16" s="660"/>
      <c r="CV16" s="660"/>
      <c r="CW16" s="660"/>
      <c r="CX16" s="660"/>
      <c r="CY16" s="661"/>
      <c r="CZ16" s="662">
        <v>9.1</v>
      </c>
      <c r="DA16" s="662"/>
      <c r="DB16" s="662"/>
      <c r="DC16" s="662"/>
      <c r="DD16" s="668" t="s">
        <v>119</v>
      </c>
      <c r="DE16" s="660"/>
      <c r="DF16" s="660"/>
      <c r="DG16" s="660"/>
      <c r="DH16" s="660"/>
      <c r="DI16" s="660"/>
      <c r="DJ16" s="660"/>
      <c r="DK16" s="660"/>
      <c r="DL16" s="660"/>
      <c r="DM16" s="660"/>
      <c r="DN16" s="660"/>
      <c r="DO16" s="660"/>
      <c r="DP16" s="661"/>
      <c r="DQ16" s="668">
        <v>47642</v>
      </c>
      <c r="DR16" s="660"/>
      <c r="DS16" s="660"/>
      <c r="DT16" s="660"/>
      <c r="DU16" s="660"/>
      <c r="DV16" s="660"/>
      <c r="DW16" s="660"/>
      <c r="DX16" s="660"/>
      <c r="DY16" s="660"/>
      <c r="DZ16" s="660"/>
      <c r="EA16" s="660"/>
      <c r="EB16" s="660"/>
      <c r="EC16" s="669"/>
    </row>
    <row r="17" spans="2:133" ht="11.25" customHeight="1">
      <c r="B17" s="656" t="s">
        <v>253</v>
      </c>
      <c r="C17" s="657"/>
      <c r="D17" s="657"/>
      <c r="E17" s="657"/>
      <c r="F17" s="657"/>
      <c r="G17" s="657"/>
      <c r="H17" s="657"/>
      <c r="I17" s="657"/>
      <c r="J17" s="657"/>
      <c r="K17" s="657"/>
      <c r="L17" s="657"/>
      <c r="M17" s="657"/>
      <c r="N17" s="657"/>
      <c r="O17" s="657"/>
      <c r="P17" s="657"/>
      <c r="Q17" s="658"/>
      <c r="R17" s="659">
        <v>3464</v>
      </c>
      <c r="S17" s="660"/>
      <c r="T17" s="660"/>
      <c r="U17" s="660"/>
      <c r="V17" s="660"/>
      <c r="W17" s="660"/>
      <c r="X17" s="660"/>
      <c r="Y17" s="661"/>
      <c r="Z17" s="662">
        <v>0</v>
      </c>
      <c r="AA17" s="662"/>
      <c r="AB17" s="662"/>
      <c r="AC17" s="662"/>
      <c r="AD17" s="663">
        <v>3464</v>
      </c>
      <c r="AE17" s="663"/>
      <c r="AF17" s="663"/>
      <c r="AG17" s="663"/>
      <c r="AH17" s="663"/>
      <c r="AI17" s="663"/>
      <c r="AJ17" s="663"/>
      <c r="AK17" s="663"/>
      <c r="AL17" s="664">
        <v>0.1</v>
      </c>
      <c r="AM17" s="665"/>
      <c r="AN17" s="665"/>
      <c r="AO17" s="666"/>
      <c r="AP17" s="656" t="s">
        <v>254</v>
      </c>
      <c r="AQ17" s="657"/>
      <c r="AR17" s="657"/>
      <c r="AS17" s="657"/>
      <c r="AT17" s="657"/>
      <c r="AU17" s="657"/>
      <c r="AV17" s="657"/>
      <c r="AW17" s="657"/>
      <c r="AX17" s="657"/>
      <c r="AY17" s="657"/>
      <c r="AZ17" s="657"/>
      <c r="BA17" s="657"/>
      <c r="BB17" s="657"/>
      <c r="BC17" s="657"/>
      <c r="BD17" s="657"/>
      <c r="BE17" s="657"/>
      <c r="BF17" s="658"/>
      <c r="BG17" s="659" t="s">
        <v>119</v>
      </c>
      <c r="BH17" s="660"/>
      <c r="BI17" s="660"/>
      <c r="BJ17" s="660"/>
      <c r="BK17" s="660"/>
      <c r="BL17" s="660"/>
      <c r="BM17" s="660"/>
      <c r="BN17" s="661"/>
      <c r="BO17" s="662" t="s">
        <v>232</v>
      </c>
      <c r="BP17" s="662"/>
      <c r="BQ17" s="662"/>
      <c r="BR17" s="662"/>
      <c r="BS17" s="668" t="s">
        <v>119</v>
      </c>
      <c r="BT17" s="660"/>
      <c r="BU17" s="660"/>
      <c r="BV17" s="660"/>
      <c r="BW17" s="660"/>
      <c r="BX17" s="660"/>
      <c r="BY17" s="660"/>
      <c r="BZ17" s="660"/>
      <c r="CA17" s="660"/>
      <c r="CB17" s="669"/>
      <c r="CD17" s="674" t="s">
        <v>255</v>
      </c>
      <c r="CE17" s="675"/>
      <c r="CF17" s="675"/>
      <c r="CG17" s="675"/>
      <c r="CH17" s="675"/>
      <c r="CI17" s="675"/>
      <c r="CJ17" s="675"/>
      <c r="CK17" s="675"/>
      <c r="CL17" s="675"/>
      <c r="CM17" s="675"/>
      <c r="CN17" s="675"/>
      <c r="CO17" s="675"/>
      <c r="CP17" s="675"/>
      <c r="CQ17" s="676"/>
      <c r="CR17" s="659">
        <v>1347077</v>
      </c>
      <c r="CS17" s="660"/>
      <c r="CT17" s="660"/>
      <c r="CU17" s="660"/>
      <c r="CV17" s="660"/>
      <c r="CW17" s="660"/>
      <c r="CX17" s="660"/>
      <c r="CY17" s="661"/>
      <c r="CZ17" s="662">
        <v>11.5</v>
      </c>
      <c r="DA17" s="662"/>
      <c r="DB17" s="662"/>
      <c r="DC17" s="662"/>
      <c r="DD17" s="668" t="s">
        <v>119</v>
      </c>
      <c r="DE17" s="660"/>
      <c r="DF17" s="660"/>
      <c r="DG17" s="660"/>
      <c r="DH17" s="660"/>
      <c r="DI17" s="660"/>
      <c r="DJ17" s="660"/>
      <c r="DK17" s="660"/>
      <c r="DL17" s="660"/>
      <c r="DM17" s="660"/>
      <c r="DN17" s="660"/>
      <c r="DO17" s="660"/>
      <c r="DP17" s="661"/>
      <c r="DQ17" s="668">
        <v>1166742</v>
      </c>
      <c r="DR17" s="660"/>
      <c r="DS17" s="660"/>
      <c r="DT17" s="660"/>
      <c r="DU17" s="660"/>
      <c r="DV17" s="660"/>
      <c r="DW17" s="660"/>
      <c r="DX17" s="660"/>
      <c r="DY17" s="660"/>
      <c r="DZ17" s="660"/>
      <c r="EA17" s="660"/>
      <c r="EB17" s="660"/>
      <c r="EC17" s="669"/>
    </row>
    <row r="18" spans="2:133" ht="11.25" customHeight="1">
      <c r="B18" s="656" t="s">
        <v>256</v>
      </c>
      <c r="C18" s="657"/>
      <c r="D18" s="657"/>
      <c r="E18" s="657"/>
      <c r="F18" s="657"/>
      <c r="G18" s="657"/>
      <c r="H18" s="657"/>
      <c r="I18" s="657"/>
      <c r="J18" s="657"/>
      <c r="K18" s="657"/>
      <c r="L18" s="657"/>
      <c r="M18" s="657"/>
      <c r="N18" s="657"/>
      <c r="O18" s="657"/>
      <c r="P18" s="657"/>
      <c r="Q18" s="658"/>
      <c r="R18" s="659">
        <v>4976014</v>
      </c>
      <c r="S18" s="660"/>
      <c r="T18" s="660"/>
      <c r="U18" s="660"/>
      <c r="V18" s="660"/>
      <c r="W18" s="660"/>
      <c r="X18" s="660"/>
      <c r="Y18" s="661"/>
      <c r="Z18" s="662">
        <v>41.5</v>
      </c>
      <c r="AA18" s="662"/>
      <c r="AB18" s="662"/>
      <c r="AC18" s="662"/>
      <c r="AD18" s="663">
        <v>4285631</v>
      </c>
      <c r="AE18" s="663"/>
      <c r="AF18" s="663"/>
      <c r="AG18" s="663"/>
      <c r="AH18" s="663"/>
      <c r="AI18" s="663"/>
      <c r="AJ18" s="663"/>
      <c r="AK18" s="663"/>
      <c r="AL18" s="664">
        <v>68.5</v>
      </c>
      <c r="AM18" s="665"/>
      <c r="AN18" s="665"/>
      <c r="AO18" s="666"/>
      <c r="AP18" s="656" t="s">
        <v>257</v>
      </c>
      <c r="AQ18" s="657"/>
      <c r="AR18" s="657"/>
      <c r="AS18" s="657"/>
      <c r="AT18" s="657"/>
      <c r="AU18" s="657"/>
      <c r="AV18" s="657"/>
      <c r="AW18" s="657"/>
      <c r="AX18" s="657"/>
      <c r="AY18" s="657"/>
      <c r="AZ18" s="657"/>
      <c r="BA18" s="657"/>
      <c r="BB18" s="657"/>
      <c r="BC18" s="657"/>
      <c r="BD18" s="657"/>
      <c r="BE18" s="657"/>
      <c r="BF18" s="658"/>
      <c r="BG18" s="659" t="s">
        <v>232</v>
      </c>
      <c r="BH18" s="660"/>
      <c r="BI18" s="660"/>
      <c r="BJ18" s="660"/>
      <c r="BK18" s="660"/>
      <c r="BL18" s="660"/>
      <c r="BM18" s="660"/>
      <c r="BN18" s="661"/>
      <c r="BO18" s="662" t="s">
        <v>119</v>
      </c>
      <c r="BP18" s="662"/>
      <c r="BQ18" s="662"/>
      <c r="BR18" s="662"/>
      <c r="BS18" s="668" t="s">
        <v>119</v>
      </c>
      <c r="BT18" s="660"/>
      <c r="BU18" s="660"/>
      <c r="BV18" s="660"/>
      <c r="BW18" s="660"/>
      <c r="BX18" s="660"/>
      <c r="BY18" s="660"/>
      <c r="BZ18" s="660"/>
      <c r="CA18" s="660"/>
      <c r="CB18" s="669"/>
      <c r="CD18" s="674" t="s">
        <v>258</v>
      </c>
      <c r="CE18" s="675"/>
      <c r="CF18" s="675"/>
      <c r="CG18" s="675"/>
      <c r="CH18" s="675"/>
      <c r="CI18" s="675"/>
      <c r="CJ18" s="675"/>
      <c r="CK18" s="675"/>
      <c r="CL18" s="675"/>
      <c r="CM18" s="675"/>
      <c r="CN18" s="675"/>
      <c r="CO18" s="675"/>
      <c r="CP18" s="675"/>
      <c r="CQ18" s="676"/>
      <c r="CR18" s="659" t="s">
        <v>119</v>
      </c>
      <c r="CS18" s="660"/>
      <c r="CT18" s="660"/>
      <c r="CU18" s="660"/>
      <c r="CV18" s="660"/>
      <c r="CW18" s="660"/>
      <c r="CX18" s="660"/>
      <c r="CY18" s="661"/>
      <c r="CZ18" s="662" t="s">
        <v>119</v>
      </c>
      <c r="DA18" s="662"/>
      <c r="DB18" s="662"/>
      <c r="DC18" s="662"/>
      <c r="DD18" s="668" t="s">
        <v>119</v>
      </c>
      <c r="DE18" s="660"/>
      <c r="DF18" s="660"/>
      <c r="DG18" s="660"/>
      <c r="DH18" s="660"/>
      <c r="DI18" s="660"/>
      <c r="DJ18" s="660"/>
      <c r="DK18" s="660"/>
      <c r="DL18" s="660"/>
      <c r="DM18" s="660"/>
      <c r="DN18" s="660"/>
      <c r="DO18" s="660"/>
      <c r="DP18" s="661"/>
      <c r="DQ18" s="668" t="s">
        <v>119</v>
      </c>
      <c r="DR18" s="660"/>
      <c r="DS18" s="660"/>
      <c r="DT18" s="660"/>
      <c r="DU18" s="660"/>
      <c r="DV18" s="660"/>
      <c r="DW18" s="660"/>
      <c r="DX18" s="660"/>
      <c r="DY18" s="660"/>
      <c r="DZ18" s="660"/>
      <c r="EA18" s="660"/>
      <c r="EB18" s="660"/>
      <c r="EC18" s="669"/>
    </row>
    <row r="19" spans="2:133" ht="11.25" customHeight="1">
      <c r="B19" s="656" t="s">
        <v>259</v>
      </c>
      <c r="C19" s="657"/>
      <c r="D19" s="657"/>
      <c r="E19" s="657"/>
      <c r="F19" s="657"/>
      <c r="G19" s="657"/>
      <c r="H19" s="657"/>
      <c r="I19" s="657"/>
      <c r="J19" s="657"/>
      <c r="K19" s="657"/>
      <c r="L19" s="657"/>
      <c r="M19" s="657"/>
      <c r="N19" s="657"/>
      <c r="O19" s="657"/>
      <c r="P19" s="657"/>
      <c r="Q19" s="658"/>
      <c r="R19" s="659">
        <v>4285631</v>
      </c>
      <c r="S19" s="660"/>
      <c r="T19" s="660"/>
      <c r="U19" s="660"/>
      <c r="V19" s="660"/>
      <c r="W19" s="660"/>
      <c r="X19" s="660"/>
      <c r="Y19" s="661"/>
      <c r="Z19" s="662">
        <v>35.799999999999997</v>
      </c>
      <c r="AA19" s="662"/>
      <c r="AB19" s="662"/>
      <c r="AC19" s="662"/>
      <c r="AD19" s="663">
        <v>4285631</v>
      </c>
      <c r="AE19" s="663"/>
      <c r="AF19" s="663"/>
      <c r="AG19" s="663"/>
      <c r="AH19" s="663"/>
      <c r="AI19" s="663"/>
      <c r="AJ19" s="663"/>
      <c r="AK19" s="663"/>
      <c r="AL19" s="664">
        <v>68.5</v>
      </c>
      <c r="AM19" s="665"/>
      <c r="AN19" s="665"/>
      <c r="AO19" s="666"/>
      <c r="AP19" s="656" t="s">
        <v>260</v>
      </c>
      <c r="AQ19" s="657"/>
      <c r="AR19" s="657"/>
      <c r="AS19" s="657"/>
      <c r="AT19" s="657"/>
      <c r="AU19" s="657"/>
      <c r="AV19" s="657"/>
      <c r="AW19" s="657"/>
      <c r="AX19" s="657"/>
      <c r="AY19" s="657"/>
      <c r="AZ19" s="657"/>
      <c r="BA19" s="657"/>
      <c r="BB19" s="657"/>
      <c r="BC19" s="657"/>
      <c r="BD19" s="657"/>
      <c r="BE19" s="657"/>
      <c r="BF19" s="658"/>
      <c r="BG19" s="659">
        <v>10472</v>
      </c>
      <c r="BH19" s="660"/>
      <c r="BI19" s="660"/>
      <c r="BJ19" s="660"/>
      <c r="BK19" s="660"/>
      <c r="BL19" s="660"/>
      <c r="BM19" s="660"/>
      <c r="BN19" s="661"/>
      <c r="BO19" s="662">
        <v>0.7</v>
      </c>
      <c r="BP19" s="662"/>
      <c r="BQ19" s="662"/>
      <c r="BR19" s="662"/>
      <c r="BS19" s="668" t="s">
        <v>119</v>
      </c>
      <c r="BT19" s="660"/>
      <c r="BU19" s="660"/>
      <c r="BV19" s="660"/>
      <c r="BW19" s="660"/>
      <c r="BX19" s="660"/>
      <c r="BY19" s="660"/>
      <c r="BZ19" s="660"/>
      <c r="CA19" s="660"/>
      <c r="CB19" s="669"/>
      <c r="CD19" s="674" t="s">
        <v>261</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119</v>
      </c>
      <c r="DA19" s="662"/>
      <c r="DB19" s="662"/>
      <c r="DC19" s="662"/>
      <c r="DD19" s="668" t="s">
        <v>119</v>
      </c>
      <c r="DE19" s="660"/>
      <c r="DF19" s="660"/>
      <c r="DG19" s="660"/>
      <c r="DH19" s="660"/>
      <c r="DI19" s="660"/>
      <c r="DJ19" s="660"/>
      <c r="DK19" s="660"/>
      <c r="DL19" s="660"/>
      <c r="DM19" s="660"/>
      <c r="DN19" s="660"/>
      <c r="DO19" s="660"/>
      <c r="DP19" s="661"/>
      <c r="DQ19" s="668" t="s">
        <v>232</v>
      </c>
      <c r="DR19" s="660"/>
      <c r="DS19" s="660"/>
      <c r="DT19" s="660"/>
      <c r="DU19" s="660"/>
      <c r="DV19" s="660"/>
      <c r="DW19" s="660"/>
      <c r="DX19" s="660"/>
      <c r="DY19" s="660"/>
      <c r="DZ19" s="660"/>
      <c r="EA19" s="660"/>
      <c r="EB19" s="660"/>
      <c r="EC19" s="669"/>
    </row>
    <row r="20" spans="2:133" ht="11.25" customHeight="1">
      <c r="B20" s="656" t="s">
        <v>262</v>
      </c>
      <c r="C20" s="657"/>
      <c r="D20" s="657"/>
      <c r="E20" s="657"/>
      <c r="F20" s="657"/>
      <c r="G20" s="657"/>
      <c r="H20" s="657"/>
      <c r="I20" s="657"/>
      <c r="J20" s="657"/>
      <c r="K20" s="657"/>
      <c r="L20" s="657"/>
      <c r="M20" s="657"/>
      <c r="N20" s="657"/>
      <c r="O20" s="657"/>
      <c r="P20" s="657"/>
      <c r="Q20" s="658"/>
      <c r="R20" s="659">
        <v>690383</v>
      </c>
      <c r="S20" s="660"/>
      <c r="T20" s="660"/>
      <c r="U20" s="660"/>
      <c r="V20" s="660"/>
      <c r="W20" s="660"/>
      <c r="X20" s="660"/>
      <c r="Y20" s="661"/>
      <c r="Z20" s="662">
        <v>5.8</v>
      </c>
      <c r="AA20" s="662"/>
      <c r="AB20" s="662"/>
      <c r="AC20" s="662"/>
      <c r="AD20" s="663" t="s">
        <v>232</v>
      </c>
      <c r="AE20" s="663"/>
      <c r="AF20" s="663"/>
      <c r="AG20" s="663"/>
      <c r="AH20" s="663"/>
      <c r="AI20" s="663"/>
      <c r="AJ20" s="663"/>
      <c r="AK20" s="663"/>
      <c r="AL20" s="664" t="s">
        <v>119</v>
      </c>
      <c r="AM20" s="665"/>
      <c r="AN20" s="665"/>
      <c r="AO20" s="666"/>
      <c r="AP20" s="656" t="s">
        <v>263</v>
      </c>
      <c r="AQ20" s="657"/>
      <c r="AR20" s="657"/>
      <c r="AS20" s="657"/>
      <c r="AT20" s="657"/>
      <c r="AU20" s="657"/>
      <c r="AV20" s="657"/>
      <c r="AW20" s="657"/>
      <c r="AX20" s="657"/>
      <c r="AY20" s="657"/>
      <c r="AZ20" s="657"/>
      <c r="BA20" s="657"/>
      <c r="BB20" s="657"/>
      <c r="BC20" s="657"/>
      <c r="BD20" s="657"/>
      <c r="BE20" s="657"/>
      <c r="BF20" s="658"/>
      <c r="BG20" s="659">
        <v>10472</v>
      </c>
      <c r="BH20" s="660"/>
      <c r="BI20" s="660"/>
      <c r="BJ20" s="660"/>
      <c r="BK20" s="660"/>
      <c r="BL20" s="660"/>
      <c r="BM20" s="660"/>
      <c r="BN20" s="661"/>
      <c r="BO20" s="662">
        <v>0.7</v>
      </c>
      <c r="BP20" s="662"/>
      <c r="BQ20" s="662"/>
      <c r="BR20" s="662"/>
      <c r="BS20" s="668" t="s">
        <v>232</v>
      </c>
      <c r="BT20" s="660"/>
      <c r="BU20" s="660"/>
      <c r="BV20" s="660"/>
      <c r="BW20" s="660"/>
      <c r="BX20" s="660"/>
      <c r="BY20" s="660"/>
      <c r="BZ20" s="660"/>
      <c r="CA20" s="660"/>
      <c r="CB20" s="669"/>
      <c r="CD20" s="674" t="s">
        <v>264</v>
      </c>
      <c r="CE20" s="675"/>
      <c r="CF20" s="675"/>
      <c r="CG20" s="675"/>
      <c r="CH20" s="675"/>
      <c r="CI20" s="675"/>
      <c r="CJ20" s="675"/>
      <c r="CK20" s="675"/>
      <c r="CL20" s="675"/>
      <c r="CM20" s="675"/>
      <c r="CN20" s="675"/>
      <c r="CO20" s="675"/>
      <c r="CP20" s="675"/>
      <c r="CQ20" s="676"/>
      <c r="CR20" s="659">
        <v>11739324</v>
      </c>
      <c r="CS20" s="660"/>
      <c r="CT20" s="660"/>
      <c r="CU20" s="660"/>
      <c r="CV20" s="660"/>
      <c r="CW20" s="660"/>
      <c r="CX20" s="660"/>
      <c r="CY20" s="661"/>
      <c r="CZ20" s="662">
        <v>100</v>
      </c>
      <c r="DA20" s="662"/>
      <c r="DB20" s="662"/>
      <c r="DC20" s="662"/>
      <c r="DD20" s="668">
        <v>1823785</v>
      </c>
      <c r="DE20" s="660"/>
      <c r="DF20" s="660"/>
      <c r="DG20" s="660"/>
      <c r="DH20" s="660"/>
      <c r="DI20" s="660"/>
      <c r="DJ20" s="660"/>
      <c r="DK20" s="660"/>
      <c r="DL20" s="660"/>
      <c r="DM20" s="660"/>
      <c r="DN20" s="660"/>
      <c r="DO20" s="660"/>
      <c r="DP20" s="661"/>
      <c r="DQ20" s="668">
        <v>7695598</v>
      </c>
      <c r="DR20" s="660"/>
      <c r="DS20" s="660"/>
      <c r="DT20" s="660"/>
      <c r="DU20" s="660"/>
      <c r="DV20" s="660"/>
      <c r="DW20" s="660"/>
      <c r="DX20" s="660"/>
      <c r="DY20" s="660"/>
      <c r="DZ20" s="660"/>
      <c r="EA20" s="660"/>
      <c r="EB20" s="660"/>
      <c r="EC20" s="669"/>
    </row>
    <row r="21" spans="2:133" ht="11.25" customHeight="1">
      <c r="B21" s="656" t="s">
        <v>265</v>
      </c>
      <c r="C21" s="657"/>
      <c r="D21" s="657"/>
      <c r="E21" s="657"/>
      <c r="F21" s="657"/>
      <c r="G21" s="657"/>
      <c r="H21" s="657"/>
      <c r="I21" s="657"/>
      <c r="J21" s="657"/>
      <c r="K21" s="657"/>
      <c r="L21" s="657"/>
      <c r="M21" s="657"/>
      <c r="N21" s="657"/>
      <c r="O21" s="657"/>
      <c r="P21" s="657"/>
      <c r="Q21" s="658"/>
      <c r="R21" s="659" t="s">
        <v>232</v>
      </c>
      <c r="S21" s="660"/>
      <c r="T21" s="660"/>
      <c r="U21" s="660"/>
      <c r="V21" s="660"/>
      <c r="W21" s="660"/>
      <c r="X21" s="660"/>
      <c r="Y21" s="661"/>
      <c r="Z21" s="662" t="s">
        <v>119</v>
      </c>
      <c r="AA21" s="662"/>
      <c r="AB21" s="662"/>
      <c r="AC21" s="662"/>
      <c r="AD21" s="663" t="s">
        <v>119</v>
      </c>
      <c r="AE21" s="663"/>
      <c r="AF21" s="663"/>
      <c r="AG21" s="663"/>
      <c r="AH21" s="663"/>
      <c r="AI21" s="663"/>
      <c r="AJ21" s="663"/>
      <c r="AK21" s="663"/>
      <c r="AL21" s="664" t="s">
        <v>232</v>
      </c>
      <c r="AM21" s="665"/>
      <c r="AN21" s="665"/>
      <c r="AO21" s="666"/>
      <c r="AP21" s="677" t="s">
        <v>266</v>
      </c>
      <c r="AQ21" s="678"/>
      <c r="AR21" s="678"/>
      <c r="AS21" s="678"/>
      <c r="AT21" s="678"/>
      <c r="AU21" s="678"/>
      <c r="AV21" s="678"/>
      <c r="AW21" s="678"/>
      <c r="AX21" s="678"/>
      <c r="AY21" s="678"/>
      <c r="AZ21" s="678"/>
      <c r="BA21" s="678"/>
      <c r="BB21" s="678"/>
      <c r="BC21" s="678"/>
      <c r="BD21" s="678"/>
      <c r="BE21" s="678"/>
      <c r="BF21" s="679"/>
      <c r="BG21" s="659">
        <v>10472</v>
      </c>
      <c r="BH21" s="660"/>
      <c r="BI21" s="660"/>
      <c r="BJ21" s="660"/>
      <c r="BK21" s="660"/>
      <c r="BL21" s="660"/>
      <c r="BM21" s="660"/>
      <c r="BN21" s="661"/>
      <c r="BO21" s="662">
        <v>0.7</v>
      </c>
      <c r="BP21" s="662"/>
      <c r="BQ21" s="662"/>
      <c r="BR21" s="662"/>
      <c r="BS21" s="668" t="s">
        <v>119</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267</v>
      </c>
      <c r="C22" s="657"/>
      <c r="D22" s="657"/>
      <c r="E22" s="657"/>
      <c r="F22" s="657"/>
      <c r="G22" s="657"/>
      <c r="H22" s="657"/>
      <c r="I22" s="657"/>
      <c r="J22" s="657"/>
      <c r="K22" s="657"/>
      <c r="L22" s="657"/>
      <c r="M22" s="657"/>
      <c r="N22" s="657"/>
      <c r="O22" s="657"/>
      <c r="P22" s="657"/>
      <c r="Q22" s="658"/>
      <c r="R22" s="659">
        <v>6918124</v>
      </c>
      <c r="S22" s="660"/>
      <c r="T22" s="660"/>
      <c r="U22" s="660"/>
      <c r="V22" s="660"/>
      <c r="W22" s="660"/>
      <c r="X22" s="660"/>
      <c r="Y22" s="661"/>
      <c r="Z22" s="662">
        <v>57.7</v>
      </c>
      <c r="AA22" s="662"/>
      <c r="AB22" s="662"/>
      <c r="AC22" s="662"/>
      <c r="AD22" s="663">
        <v>6227741</v>
      </c>
      <c r="AE22" s="663"/>
      <c r="AF22" s="663"/>
      <c r="AG22" s="663"/>
      <c r="AH22" s="663"/>
      <c r="AI22" s="663"/>
      <c r="AJ22" s="663"/>
      <c r="AK22" s="663"/>
      <c r="AL22" s="664">
        <v>99.6</v>
      </c>
      <c r="AM22" s="665"/>
      <c r="AN22" s="665"/>
      <c r="AO22" s="666"/>
      <c r="AP22" s="677" t="s">
        <v>268</v>
      </c>
      <c r="AQ22" s="678"/>
      <c r="AR22" s="678"/>
      <c r="AS22" s="678"/>
      <c r="AT22" s="678"/>
      <c r="AU22" s="678"/>
      <c r="AV22" s="678"/>
      <c r="AW22" s="678"/>
      <c r="AX22" s="678"/>
      <c r="AY22" s="678"/>
      <c r="AZ22" s="678"/>
      <c r="BA22" s="678"/>
      <c r="BB22" s="678"/>
      <c r="BC22" s="678"/>
      <c r="BD22" s="678"/>
      <c r="BE22" s="678"/>
      <c r="BF22" s="679"/>
      <c r="BG22" s="659" t="s">
        <v>119</v>
      </c>
      <c r="BH22" s="660"/>
      <c r="BI22" s="660"/>
      <c r="BJ22" s="660"/>
      <c r="BK22" s="660"/>
      <c r="BL22" s="660"/>
      <c r="BM22" s="660"/>
      <c r="BN22" s="661"/>
      <c r="BO22" s="662" t="s">
        <v>119</v>
      </c>
      <c r="BP22" s="662"/>
      <c r="BQ22" s="662"/>
      <c r="BR22" s="662"/>
      <c r="BS22" s="668" t="s">
        <v>119</v>
      </c>
      <c r="BT22" s="660"/>
      <c r="BU22" s="660"/>
      <c r="BV22" s="660"/>
      <c r="BW22" s="660"/>
      <c r="BX22" s="660"/>
      <c r="BY22" s="660"/>
      <c r="BZ22" s="660"/>
      <c r="CA22" s="660"/>
      <c r="CB22" s="669"/>
      <c r="CD22" s="641" t="s">
        <v>269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270</v>
      </c>
      <c r="C23" s="657"/>
      <c r="D23" s="657"/>
      <c r="E23" s="657"/>
      <c r="F23" s="657"/>
      <c r="G23" s="657"/>
      <c r="H23" s="657"/>
      <c r="I23" s="657"/>
      <c r="J23" s="657"/>
      <c r="K23" s="657"/>
      <c r="L23" s="657"/>
      <c r="M23" s="657"/>
      <c r="N23" s="657"/>
      <c r="O23" s="657"/>
      <c r="P23" s="657"/>
      <c r="Q23" s="658"/>
      <c r="R23" s="659">
        <v>1555</v>
      </c>
      <c r="S23" s="660"/>
      <c r="T23" s="660"/>
      <c r="U23" s="660"/>
      <c r="V23" s="660"/>
      <c r="W23" s="660"/>
      <c r="X23" s="660"/>
      <c r="Y23" s="661"/>
      <c r="Z23" s="662">
        <v>0</v>
      </c>
      <c r="AA23" s="662"/>
      <c r="AB23" s="662"/>
      <c r="AC23" s="662"/>
      <c r="AD23" s="663">
        <v>1555</v>
      </c>
      <c r="AE23" s="663"/>
      <c r="AF23" s="663"/>
      <c r="AG23" s="663"/>
      <c r="AH23" s="663"/>
      <c r="AI23" s="663"/>
      <c r="AJ23" s="663"/>
      <c r="AK23" s="663"/>
      <c r="AL23" s="664">
        <v>0</v>
      </c>
      <c r="AM23" s="665"/>
      <c r="AN23" s="665"/>
      <c r="AO23" s="666"/>
      <c r="AP23" s="677" t="s">
        <v>271</v>
      </c>
      <c r="AQ23" s="678"/>
      <c r="AR23" s="678"/>
      <c r="AS23" s="678"/>
      <c r="AT23" s="678"/>
      <c r="AU23" s="678"/>
      <c r="AV23" s="678"/>
      <c r="AW23" s="678"/>
      <c r="AX23" s="678"/>
      <c r="AY23" s="678"/>
      <c r="AZ23" s="678"/>
      <c r="BA23" s="678"/>
      <c r="BB23" s="678"/>
      <c r="BC23" s="678"/>
      <c r="BD23" s="678"/>
      <c r="BE23" s="678"/>
      <c r="BF23" s="679"/>
      <c r="BG23" s="659" t="s">
        <v>119</v>
      </c>
      <c r="BH23" s="660"/>
      <c r="BI23" s="660"/>
      <c r="BJ23" s="660"/>
      <c r="BK23" s="660"/>
      <c r="BL23" s="660"/>
      <c r="BM23" s="660"/>
      <c r="BN23" s="661"/>
      <c r="BO23" s="662" t="s">
        <v>119</v>
      </c>
      <c r="BP23" s="662"/>
      <c r="BQ23" s="662"/>
      <c r="BR23" s="662"/>
      <c r="BS23" s="668" t="s">
        <v>119</v>
      </c>
      <c r="BT23" s="660"/>
      <c r="BU23" s="660"/>
      <c r="BV23" s="660"/>
      <c r="BW23" s="660"/>
      <c r="BX23" s="660"/>
      <c r="BY23" s="660"/>
      <c r="BZ23" s="660"/>
      <c r="CA23" s="660"/>
      <c r="CB23" s="669"/>
      <c r="CD23" s="641" t="s">
        <v>210</v>
      </c>
      <c r="CE23" s="642"/>
      <c r="CF23" s="642"/>
      <c r="CG23" s="642"/>
      <c r="CH23" s="642"/>
      <c r="CI23" s="642"/>
      <c r="CJ23" s="642"/>
      <c r="CK23" s="642"/>
      <c r="CL23" s="642"/>
      <c r="CM23" s="642"/>
      <c r="CN23" s="642"/>
      <c r="CO23" s="642"/>
      <c r="CP23" s="642"/>
      <c r="CQ23" s="643"/>
      <c r="CR23" s="641" t="s">
        <v>272</v>
      </c>
      <c r="CS23" s="642"/>
      <c r="CT23" s="642"/>
      <c r="CU23" s="642"/>
      <c r="CV23" s="642"/>
      <c r="CW23" s="642"/>
      <c r="CX23" s="642"/>
      <c r="CY23" s="643"/>
      <c r="CZ23" s="641" t="s">
        <v>273</v>
      </c>
      <c r="DA23" s="642"/>
      <c r="DB23" s="642"/>
      <c r="DC23" s="643"/>
      <c r="DD23" s="641" t="s">
        <v>274</v>
      </c>
      <c r="DE23" s="642"/>
      <c r="DF23" s="642"/>
      <c r="DG23" s="642"/>
      <c r="DH23" s="642"/>
      <c r="DI23" s="642"/>
      <c r="DJ23" s="642"/>
      <c r="DK23" s="643"/>
      <c r="DL23" s="691" t="s">
        <v>275</v>
      </c>
      <c r="DM23" s="692"/>
      <c r="DN23" s="692"/>
      <c r="DO23" s="692"/>
      <c r="DP23" s="692"/>
      <c r="DQ23" s="692"/>
      <c r="DR23" s="692"/>
      <c r="DS23" s="692"/>
      <c r="DT23" s="692"/>
      <c r="DU23" s="692"/>
      <c r="DV23" s="693"/>
      <c r="DW23" s="641" t="s">
        <v>276</v>
      </c>
      <c r="DX23" s="642"/>
      <c r="DY23" s="642"/>
      <c r="DZ23" s="642"/>
      <c r="EA23" s="642"/>
      <c r="EB23" s="642"/>
      <c r="EC23" s="643"/>
    </row>
    <row r="24" spans="2:133" ht="11.25" customHeight="1">
      <c r="B24" s="656" t="s">
        <v>277</v>
      </c>
      <c r="C24" s="657"/>
      <c r="D24" s="657"/>
      <c r="E24" s="657"/>
      <c r="F24" s="657"/>
      <c r="G24" s="657"/>
      <c r="H24" s="657"/>
      <c r="I24" s="657"/>
      <c r="J24" s="657"/>
      <c r="K24" s="657"/>
      <c r="L24" s="657"/>
      <c r="M24" s="657"/>
      <c r="N24" s="657"/>
      <c r="O24" s="657"/>
      <c r="P24" s="657"/>
      <c r="Q24" s="658"/>
      <c r="R24" s="659">
        <v>26817</v>
      </c>
      <c r="S24" s="660"/>
      <c r="T24" s="660"/>
      <c r="U24" s="660"/>
      <c r="V24" s="660"/>
      <c r="W24" s="660"/>
      <c r="X24" s="660"/>
      <c r="Y24" s="661"/>
      <c r="Z24" s="662">
        <v>0.2</v>
      </c>
      <c r="AA24" s="662"/>
      <c r="AB24" s="662"/>
      <c r="AC24" s="662"/>
      <c r="AD24" s="663" t="s">
        <v>119</v>
      </c>
      <c r="AE24" s="663"/>
      <c r="AF24" s="663"/>
      <c r="AG24" s="663"/>
      <c r="AH24" s="663"/>
      <c r="AI24" s="663"/>
      <c r="AJ24" s="663"/>
      <c r="AK24" s="663"/>
      <c r="AL24" s="664" t="s">
        <v>119</v>
      </c>
      <c r="AM24" s="665"/>
      <c r="AN24" s="665"/>
      <c r="AO24" s="666"/>
      <c r="AP24" s="677" t="s">
        <v>278</v>
      </c>
      <c r="AQ24" s="678"/>
      <c r="AR24" s="678"/>
      <c r="AS24" s="678"/>
      <c r="AT24" s="678"/>
      <c r="AU24" s="678"/>
      <c r="AV24" s="678"/>
      <c r="AW24" s="678"/>
      <c r="AX24" s="678"/>
      <c r="AY24" s="678"/>
      <c r="AZ24" s="678"/>
      <c r="BA24" s="678"/>
      <c r="BB24" s="678"/>
      <c r="BC24" s="678"/>
      <c r="BD24" s="678"/>
      <c r="BE24" s="678"/>
      <c r="BF24" s="679"/>
      <c r="BG24" s="659" t="s">
        <v>232</v>
      </c>
      <c r="BH24" s="660"/>
      <c r="BI24" s="660"/>
      <c r="BJ24" s="660"/>
      <c r="BK24" s="660"/>
      <c r="BL24" s="660"/>
      <c r="BM24" s="660"/>
      <c r="BN24" s="661"/>
      <c r="BO24" s="662" t="s">
        <v>119</v>
      </c>
      <c r="BP24" s="662"/>
      <c r="BQ24" s="662"/>
      <c r="BR24" s="662"/>
      <c r="BS24" s="668" t="s">
        <v>232</v>
      </c>
      <c r="BT24" s="660"/>
      <c r="BU24" s="660"/>
      <c r="BV24" s="660"/>
      <c r="BW24" s="660"/>
      <c r="BX24" s="660"/>
      <c r="BY24" s="660"/>
      <c r="BZ24" s="660"/>
      <c r="CA24" s="660"/>
      <c r="CB24" s="669"/>
      <c r="CD24" s="670" t="s">
        <v>279</v>
      </c>
      <c r="CE24" s="671"/>
      <c r="CF24" s="671"/>
      <c r="CG24" s="671"/>
      <c r="CH24" s="671"/>
      <c r="CI24" s="671"/>
      <c r="CJ24" s="671"/>
      <c r="CK24" s="671"/>
      <c r="CL24" s="671"/>
      <c r="CM24" s="671"/>
      <c r="CN24" s="671"/>
      <c r="CO24" s="671"/>
      <c r="CP24" s="671"/>
      <c r="CQ24" s="672"/>
      <c r="CR24" s="648">
        <v>3711787</v>
      </c>
      <c r="CS24" s="649"/>
      <c r="CT24" s="649"/>
      <c r="CU24" s="649"/>
      <c r="CV24" s="649"/>
      <c r="CW24" s="649"/>
      <c r="CX24" s="649"/>
      <c r="CY24" s="650"/>
      <c r="CZ24" s="653">
        <v>31.6</v>
      </c>
      <c r="DA24" s="654"/>
      <c r="DB24" s="654"/>
      <c r="DC24" s="673"/>
      <c r="DD24" s="694">
        <v>2910573</v>
      </c>
      <c r="DE24" s="649"/>
      <c r="DF24" s="649"/>
      <c r="DG24" s="649"/>
      <c r="DH24" s="649"/>
      <c r="DI24" s="649"/>
      <c r="DJ24" s="649"/>
      <c r="DK24" s="650"/>
      <c r="DL24" s="694">
        <v>2907057</v>
      </c>
      <c r="DM24" s="649"/>
      <c r="DN24" s="649"/>
      <c r="DO24" s="649"/>
      <c r="DP24" s="649"/>
      <c r="DQ24" s="649"/>
      <c r="DR24" s="649"/>
      <c r="DS24" s="649"/>
      <c r="DT24" s="649"/>
      <c r="DU24" s="649"/>
      <c r="DV24" s="650"/>
      <c r="DW24" s="653">
        <v>44.6</v>
      </c>
      <c r="DX24" s="654"/>
      <c r="DY24" s="654"/>
      <c r="DZ24" s="654"/>
      <c r="EA24" s="654"/>
      <c r="EB24" s="654"/>
      <c r="EC24" s="655"/>
    </row>
    <row r="25" spans="2:133" ht="11.25" customHeight="1">
      <c r="B25" s="656" t="s">
        <v>280</v>
      </c>
      <c r="C25" s="657"/>
      <c r="D25" s="657"/>
      <c r="E25" s="657"/>
      <c r="F25" s="657"/>
      <c r="G25" s="657"/>
      <c r="H25" s="657"/>
      <c r="I25" s="657"/>
      <c r="J25" s="657"/>
      <c r="K25" s="657"/>
      <c r="L25" s="657"/>
      <c r="M25" s="657"/>
      <c r="N25" s="657"/>
      <c r="O25" s="657"/>
      <c r="P25" s="657"/>
      <c r="Q25" s="658"/>
      <c r="R25" s="659">
        <v>337601</v>
      </c>
      <c r="S25" s="660"/>
      <c r="T25" s="660"/>
      <c r="U25" s="660"/>
      <c r="V25" s="660"/>
      <c r="W25" s="660"/>
      <c r="X25" s="660"/>
      <c r="Y25" s="661"/>
      <c r="Z25" s="662">
        <v>2.8</v>
      </c>
      <c r="AA25" s="662"/>
      <c r="AB25" s="662"/>
      <c r="AC25" s="662"/>
      <c r="AD25" s="663">
        <v>4333</v>
      </c>
      <c r="AE25" s="663"/>
      <c r="AF25" s="663"/>
      <c r="AG25" s="663"/>
      <c r="AH25" s="663"/>
      <c r="AI25" s="663"/>
      <c r="AJ25" s="663"/>
      <c r="AK25" s="663"/>
      <c r="AL25" s="664">
        <v>0.1</v>
      </c>
      <c r="AM25" s="665"/>
      <c r="AN25" s="665"/>
      <c r="AO25" s="666"/>
      <c r="AP25" s="677" t="s">
        <v>281</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232</v>
      </c>
      <c r="BP25" s="662"/>
      <c r="BQ25" s="662"/>
      <c r="BR25" s="662"/>
      <c r="BS25" s="668" t="s">
        <v>119</v>
      </c>
      <c r="BT25" s="660"/>
      <c r="BU25" s="660"/>
      <c r="BV25" s="660"/>
      <c r="BW25" s="660"/>
      <c r="BX25" s="660"/>
      <c r="BY25" s="660"/>
      <c r="BZ25" s="660"/>
      <c r="CA25" s="660"/>
      <c r="CB25" s="669"/>
      <c r="CD25" s="674" t="s">
        <v>282</v>
      </c>
      <c r="CE25" s="675"/>
      <c r="CF25" s="675"/>
      <c r="CG25" s="675"/>
      <c r="CH25" s="675"/>
      <c r="CI25" s="675"/>
      <c r="CJ25" s="675"/>
      <c r="CK25" s="675"/>
      <c r="CL25" s="675"/>
      <c r="CM25" s="675"/>
      <c r="CN25" s="675"/>
      <c r="CO25" s="675"/>
      <c r="CP25" s="675"/>
      <c r="CQ25" s="676"/>
      <c r="CR25" s="659">
        <v>1525793</v>
      </c>
      <c r="CS25" s="683"/>
      <c r="CT25" s="683"/>
      <c r="CU25" s="683"/>
      <c r="CV25" s="683"/>
      <c r="CW25" s="683"/>
      <c r="CX25" s="683"/>
      <c r="CY25" s="684"/>
      <c r="CZ25" s="664">
        <v>13</v>
      </c>
      <c r="DA25" s="695"/>
      <c r="DB25" s="695"/>
      <c r="DC25" s="697"/>
      <c r="DD25" s="668">
        <v>1430605</v>
      </c>
      <c r="DE25" s="683"/>
      <c r="DF25" s="683"/>
      <c r="DG25" s="683"/>
      <c r="DH25" s="683"/>
      <c r="DI25" s="683"/>
      <c r="DJ25" s="683"/>
      <c r="DK25" s="684"/>
      <c r="DL25" s="668">
        <v>1430605</v>
      </c>
      <c r="DM25" s="683"/>
      <c r="DN25" s="683"/>
      <c r="DO25" s="683"/>
      <c r="DP25" s="683"/>
      <c r="DQ25" s="683"/>
      <c r="DR25" s="683"/>
      <c r="DS25" s="683"/>
      <c r="DT25" s="683"/>
      <c r="DU25" s="683"/>
      <c r="DV25" s="684"/>
      <c r="DW25" s="664">
        <v>21.9</v>
      </c>
      <c r="DX25" s="695"/>
      <c r="DY25" s="695"/>
      <c r="DZ25" s="695"/>
      <c r="EA25" s="695"/>
      <c r="EB25" s="695"/>
      <c r="EC25" s="696"/>
    </row>
    <row r="26" spans="2:133" ht="11.25" customHeight="1">
      <c r="B26" s="656" t="s">
        <v>283</v>
      </c>
      <c r="C26" s="657"/>
      <c r="D26" s="657"/>
      <c r="E26" s="657"/>
      <c r="F26" s="657"/>
      <c r="G26" s="657"/>
      <c r="H26" s="657"/>
      <c r="I26" s="657"/>
      <c r="J26" s="657"/>
      <c r="K26" s="657"/>
      <c r="L26" s="657"/>
      <c r="M26" s="657"/>
      <c r="N26" s="657"/>
      <c r="O26" s="657"/>
      <c r="P26" s="657"/>
      <c r="Q26" s="658"/>
      <c r="R26" s="659">
        <v>8213</v>
      </c>
      <c r="S26" s="660"/>
      <c r="T26" s="660"/>
      <c r="U26" s="660"/>
      <c r="V26" s="660"/>
      <c r="W26" s="660"/>
      <c r="X26" s="660"/>
      <c r="Y26" s="661"/>
      <c r="Z26" s="662">
        <v>0.1</v>
      </c>
      <c r="AA26" s="662"/>
      <c r="AB26" s="662"/>
      <c r="AC26" s="662"/>
      <c r="AD26" s="663" t="s">
        <v>232</v>
      </c>
      <c r="AE26" s="663"/>
      <c r="AF26" s="663"/>
      <c r="AG26" s="663"/>
      <c r="AH26" s="663"/>
      <c r="AI26" s="663"/>
      <c r="AJ26" s="663"/>
      <c r="AK26" s="663"/>
      <c r="AL26" s="664" t="s">
        <v>119</v>
      </c>
      <c r="AM26" s="665"/>
      <c r="AN26" s="665"/>
      <c r="AO26" s="666"/>
      <c r="AP26" s="677" t="s">
        <v>284</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232</v>
      </c>
      <c r="BP26" s="662"/>
      <c r="BQ26" s="662"/>
      <c r="BR26" s="662"/>
      <c r="BS26" s="668" t="s">
        <v>119</v>
      </c>
      <c r="BT26" s="660"/>
      <c r="BU26" s="660"/>
      <c r="BV26" s="660"/>
      <c r="BW26" s="660"/>
      <c r="BX26" s="660"/>
      <c r="BY26" s="660"/>
      <c r="BZ26" s="660"/>
      <c r="CA26" s="660"/>
      <c r="CB26" s="669"/>
      <c r="CD26" s="674" t="s">
        <v>285</v>
      </c>
      <c r="CE26" s="675"/>
      <c r="CF26" s="675"/>
      <c r="CG26" s="675"/>
      <c r="CH26" s="675"/>
      <c r="CI26" s="675"/>
      <c r="CJ26" s="675"/>
      <c r="CK26" s="675"/>
      <c r="CL26" s="675"/>
      <c r="CM26" s="675"/>
      <c r="CN26" s="675"/>
      <c r="CO26" s="675"/>
      <c r="CP26" s="675"/>
      <c r="CQ26" s="676"/>
      <c r="CR26" s="659">
        <v>1027891</v>
      </c>
      <c r="CS26" s="660"/>
      <c r="CT26" s="660"/>
      <c r="CU26" s="660"/>
      <c r="CV26" s="660"/>
      <c r="CW26" s="660"/>
      <c r="CX26" s="660"/>
      <c r="CY26" s="661"/>
      <c r="CZ26" s="664">
        <v>8.8000000000000007</v>
      </c>
      <c r="DA26" s="695"/>
      <c r="DB26" s="695"/>
      <c r="DC26" s="697"/>
      <c r="DD26" s="668">
        <v>935139</v>
      </c>
      <c r="DE26" s="660"/>
      <c r="DF26" s="660"/>
      <c r="DG26" s="660"/>
      <c r="DH26" s="660"/>
      <c r="DI26" s="660"/>
      <c r="DJ26" s="660"/>
      <c r="DK26" s="661"/>
      <c r="DL26" s="668" t="s">
        <v>119</v>
      </c>
      <c r="DM26" s="660"/>
      <c r="DN26" s="660"/>
      <c r="DO26" s="660"/>
      <c r="DP26" s="660"/>
      <c r="DQ26" s="660"/>
      <c r="DR26" s="660"/>
      <c r="DS26" s="660"/>
      <c r="DT26" s="660"/>
      <c r="DU26" s="660"/>
      <c r="DV26" s="661"/>
      <c r="DW26" s="664" t="s">
        <v>119</v>
      </c>
      <c r="DX26" s="695"/>
      <c r="DY26" s="695"/>
      <c r="DZ26" s="695"/>
      <c r="EA26" s="695"/>
      <c r="EB26" s="695"/>
      <c r="EC26" s="696"/>
    </row>
    <row r="27" spans="2:133" ht="11.25" customHeight="1">
      <c r="B27" s="656" t="s">
        <v>286</v>
      </c>
      <c r="C27" s="657"/>
      <c r="D27" s="657"/>
      <c r="E27" s="657"/>
      <c r="F27" s="657"/>
      <c r="G27" s="657"/>
      <c r="H27" s="657"/>
      <c r="I27" s="657"/>
      <c r="J27" s="657"/>
      <c r="K27" s="657"/>
      <c r="L27" s="657"/>
      <c r="M27" s="657"/>
      <c r="N27" s="657"/>
      <c r="O27" s="657"/>
      <c r="P27" s="657"/>
      <c r="Q27" s="658"/>
      <c r="R27" s="659">
        <v>966974</v>
      </c>
      <c r="S27" s="660"/>
      <c r="T27" s="660"/>
      <c r="U27" s="660"/>
      <c r="V27" s="660"/>
      <c r="W27" s="660"/>
      <c r="X27" s="660"/>
      <c r="Y27" s="661"/>
      <c r="Z27" s="662">
        <v>8.1</v>
      </c>
      <c r="AA27" s="662"/>
      <c r="AB27" s="662"/>
      <c r="AC27" s="662"/>
      <c r="AD27" s="663" t="s">
        <v>119</v>
      </c>
      <c r="AE27" s="663"/>
      <c r="AF27" s="663"/>
      <c r="AG27" s="663"/>
      <c r="AH27" s="663"/>
      <c r="AI27" s="663"/>
      <c r="AJ27" s="663"/>
      <c r="AK27" s="663"/>
      <c r="AL27" s="664" t="s">
        <v>119</v>
      </c>
      <c r="AM27" s="665"/>
      <c r="AN27" s="665"/>
      <c r="AO27" s="666"/>
      <c r="AP27" s="656" t="s">
        <v>287</v>
      </c>
      <c r="AQ27" s="657"/>
      <c r="AR27" s="657"/>
      <c r="AS27" s="657"/>
      <c r="AT27" s="657"/>
      <c r="AU27" s="657"/>
      <c r="AV27" s="657"/>
      <c r="AW27" s="657"/>
      <c r="AX27" s="657"/>
      <c r="AY27" s="657"/>
      <c r="AZ27" s="657"/>
      <c r="BA27" s="657"/>
      <c r="BB27" s="657"/>
      <c r="BC27" s="657"/>
      <c r="BD27" s="657"/>
      <c r="BE27" s="657"/>
      <c r="BF27" s="658"/>
      <c r="BG27" s="659">
        <v>1534420</v>
      </c>
      <c r="BH27" s="660"/>
      <c r="BI27" s="660"/>
      <c r="BJ27" s="660"/>
      <c r="BK27" s="660"/>
      <c r="BL27" s="660"/>
      <c r="BM27" s="660"/>
      <c r="BN27" s="661"/>
      <c r="BO27" s="662">
        <v>100</v>
      </c>
      <c r="BP27" s="662"/>
      <c r="BQ27" s="662"/>
      <c r="BR27" s="662"/>
      <c r="BS27" s="668">
        <v>18745</v>
      </c>
      <c r="BT27" s="660"/>
      <c r="BU27" s="660"/>
      <c r="BV27" s="660"/>
      <c r="BW27" s="660"/>
      <c r="BX27" s="660"/>
      <c r="BY27" s="660"/>
      <c r="BZ27" s="660"/>
      <c r="CA27" s="660"/>
      <c r="CB27" s="669"/>
      <c r="CD27" s="674" t="s">
        <v>288</v>
      </c>
      <c r="CE27" s="675"/>
      <c r="CF27" s="675"/>
      <c r="CG27" s="675"/>
      <c r="CH27" s="675"/>
      <c r="CI27" s="675"/>
      <c r="CJ27" s="675"/>
      <c r="CK27" s="675"/>
      <c r="CL27" s="675"/>
      <c r="CM27" s="675"/>
      <c r="CN27" s="675"/>
      <c r="CO27" s="675"/>
      <c r="CP27" s="675"/>
      <c r="CQ27" s="676"/>
      <c r="CR27" s="659">
        <v>838917</v>
      </c>
      <c r="CS27" s="683"/>
      <c r="CT27" s="683"/>
      <c r="CU27" s="683"/>
      <c r="CV27" s="683"/>
      <c r="CW27" s="683"/>
      <c r="CX27" s="683"/>
      <c r="CY27" s="684"/>
      <c r="CZ27" s="664">
        <v>7.1</v>
      </c>
      <c r="DA27" s="695"/>
      <c r="DB27" s="695"/>
      <c r="DC27" s="697"/>
      <c r="DD27" s="668">
        <v>313226</v>
      </c>
      <c r="DE27" s="683"/>
      <c r="DF27" s="683"/>
      <c r="DG27" s="683"/>
      <c r="DH27" s="683"/>
      <c r="DI27" s="683"/>
      <c r="DJ27" s="683"/>
      <c r="DK27" s="684"/>
      <c r="DL27" s="668">
        <v>309710</v>
      </c>
      <c r="DM27" s="683"/>
      <c r="DN27" s="683"/>
      <c r="DO27" s="683"/>
      <c r="DP27" s="683"/>
      <c r="DQ27" s="683"/>
      <c r="DR27" s="683"/>
      <c r="DS27" s="683"/>
      <c r="DT27" s="683"/>
      <c r="DU27" s="683"/>
      <c r="DV27" s="684"/>
      <c r="DW27" s="664">
        <v>4.7</v>
      </c>
      <c r="DX27" s="695"/>
      <c r="DY27" s="695"/>
      <c r="DZ27" s="695"/>
      <c r="EA27" s="695"/>
      <c r="EB27" s="695"/>
      <c r="EC27" s="696"/>
    </row>
    <row r="28" spans="2:133" ht="11.25" customHeight="1">
      <c r="B28" s="701" t="s">
        <v>289</v>
      </c>
      <c r="C28" s="702"/>
      <c r="D28" s="702"/>
      <c r="E28" s="702"/>
      <c r="F28" s="702"/>
      <c r="G28" s="702"/>
      <c r="H28" s="702"/>
      <c r="I28" s="702"/>
      <c r="J28" s="702"/>
      <c r="K28" s="702"/>
      <c r="L28" s="702"/>
      <c r="M28" s="702"/>
      <c r="N28" s="702"/>
      <c r="O28" s="702"/>
      <c r="P28" s="702"/>
      <c r="Q28" s="703"/>
      <c r="R28" s="659">
        <v>8137</v>
      </c>
      <c r="S28" s="660"/>
      <c r="T28" s="660"/>
      <c r="U28" s="660"/>
      <c r="V28" s="660"/>
      <c r="W28" s="660"/>
      <c r="X28" s="660"/>
      <c r="Y28" s="661"/>
      <c r="Z28" s="662">
        <v>0.1</v>
      </c>
      <c r="AA28" s="662"/>
      <c r="AB28" s="662"/>
      <c r="AC28" s="662"/>
      <c r="AD28" s="663">
        <v>8137</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290</v>
      </c>
      <c r="CE28" s="675"/>
      <c r="CF28" s="675"/>
      <c r="CG28" s="675"/>
      <c r="CH28" s="675"/>
      <c r="CI28" s="675"/>
      <c r="CJ28" s="675"/>
      <c r="CK28" s="675"/>
      <c r="CL28" s="675"/>
      <c r="CM28" s="675"/>
      <c r="CN28" s="675"/>
      <c r="CO28" s="675"/>
      <c r="CP28" s="675"/>
      <c r="CQ28" s="676"/>
      <c r="CR28" s="659">
        <v>1347077</v>
      </c>
      <c r="CS28" s="660"/>
      <c r="CT28" s="660"/>
      <c r="CU28" s="660"/>
      <c r="CV28" s="660"/>
      <c r="CW28" s="660"/>
      <c r="CX28" s="660"/>
      <c r="CY28" s="661"/>
      <c r="CZ28" s="664">
        <v>11.5</v>
      </c>
      <c r="DA28" s="695"/>
      <c r="DB28" s="695"/>
      <c r="DC28" s="697"/>
      <c r="DD28" s="668">
        <v>1166742</v>
      </c>
      <c r="DE28" s="660"/>
      <c r="DF28" s="660"/>
      <c r="DG28" s="660"/>
      <c r="DH28" s="660"/>
      <c r="DI28" s="660"/>
      <c r="DJ28" s="660"/>
      <c r="DK28" s="661"/>
      <c r="DL28" s="668">
        <v>1166742</v>
      </c>
      <c r="DM28" s="660"/>
      <c r="DN28" s="660"/>
      <c r="DO28" s="660"/>
      <c r="DP28" s="660"/>
      <c r="DQ28" s="660"/>
      <c r="DR28" s="660"/>
      <c r="DS28" s="660"/>
      <c r="DT28" s="660"/>
      <c r="DU28" s="660"/>
      <c r="DV28" s="661"/>
      <c r="DW28" s="664">
        <v>17.899999999999999</v>
      </c>
      <c r="DX28" s="695"/>
      <c r="DY28" s="695"/>
      <c r="DZ28" s="695"/>
      <c r="EA28" s="695"/>
      <c r="EB28" s="695"/>
      <c r="EC28" s="696"/>
    </row>
    <row r="29" spans="2:133" ht="11.25" customHeight="1">
      <c r="B29" s="656" t="s">
        <v>291</v>
      </c>
      <c r="C29" s="657"/>
      <c r="D29" s="657"/>
      <c r="E29" s="657"/>
      <c r="F29" s="657"/>
      <c r="G29" s="657"/>
      <c r="H29" s="657"/>
      <c r="I29" s="657"/>
      <c r="J29" s="657"/>
      <c r="K29" s="657"/>
      <c r="L29" s="657"/>
      <c r="M29" s="657"/>
      <c r="N29" s="657"/>
      <c r="O29" s="657"/>
      <c r="P29" s="657"/>
      <c r="Q29" s="658"/>
      <c r="R29" s="659">
        <v>417503</v>
      </c>
      <c r="S29" s="660"/>
      <c r="T29" s="660"/>
      <c r="U29" s="660"/>
      <c r="V29" s="660"/>
      <c r="W29" s="660"/>
      <c r="X29" s="660"/>
      <c r="Y29" s="661"/>
      <c r="Z29" s="662">
        <v>3.5</v>
      </c>
      <c r="AA29" s="662"/>
      <c r="AB29" s="662"/>
      <c r="AC29" s="662"/>
      <c r="AD29" s="663" t="s">
        <v>119</v>
      </c>
      <c r="AE29" s="663"/>
      <c r="AF29" s="663"/>
      <c r="AG29" s="663"/>
      <c r="AH29" s="663"/>
      <c r="AI29" s="663"/>
      <c r="AJ29" s="663"/>
      <c r="AK29" s="663"/>
      <c r="AL29" s="664" t="s">
        <v>119</v>
      </c>
      <c r="AM29" s="665"/>
      <c r="AN29" s="665"/>
      <c r="AO29" s="666"/>
      <c r="AP29" s="638" t="s">
        <v>210</v>
      </c>
      <c r="AQ29" s="639"/>
      <c r="AR29" s="639"/>
      <c r="AS29" s="639"/>
      <c r="AT29" s="639"/>
      <c r="AU29" s="639"/>
      <c r="AV29" s="639"/>
      <c r="AW29" s="639"/>
      <c r="AX29" s="639"/>
      <c r="AY29" s="639"/>
      <c r="AZ29" s="639"/>
      <c r="BA29" s="639"/>
      <c r="BB29" s="639"/>
      <c r="BC29" s="639"/>
      <c r="BD29" s="639"/>
      <c r="BE29" s="639"/>
      <c r="BF29" s="640"/>
      <c r="BG29" s="638" t="s">
        <v>292</v>
      </c>
      <c r="BH29" s="699"/>
      <c r="BI29" s="699"/>
      <c r="BJ29" s="699"/>
      <c r="BK29" s="699"/>
      <c r="BL29" s="699"/>
      <c r="BM29" s="699"/>
      <c r="BN29" s="699"/>
      <c r="BO29" s="699"/>
      <c r="BP29" s="699"/>
      <c r="BQ29" s="700"/>
      <c r="BR29" s="638" t="s">
        <v>293</v>
      </c>
      <c r="BS29" s="699"/>
      <c r="BT29" s="699"/>
      <c r="BU29" s="699"/>
      <c r="BV29" s="699"/>
      <c r="BW29" s="699"/>
      <c r="BX29" s="699"/>
      <c r="BY29" s="699"/>
      <c r="BZ29" s="699"/>
      <c r="CA29" s="699"/>
      <c r="CB29" s="700"/>
      <c r="CD29" s="722" t="s">
        <v>294</v>
      </c>
      <c r="CE29" s="723"/>
      <c r="CF29" s="674" t="s">
        <v>63</v>
      </c>
      <c r="CG29" s="675"/>
      <c r="CH29" s="675"/>
      <c r="CI29" s="675"/>
      <c r="CJ29" s="675"/>
      <c r="CK29" s="675"/>
      <c r="CL29" s="675"/>
      <c r="CM29" s="675"/>
      <c r="CN29" s="675"/>
      <c r="CO29" s="675"/>
      <c r="CP29" s="675"/>
      <c r="CQ29" s="676"/>
      <c r="CR29" s="659">
        <v>1343919</v>
      </c>
      <c r="CS29" s="683"/>
      <c r="CT29" s="683"/>
      <c r="CU29" s="683"/>
      <c r="CV29" s="683"/>
      <c r="CW29" s="683"/>
      <c r="CX29" s="683"/>
      <c r="CY29" s="684"/>
      <c r="CZ29" s="664">
        <v>11.4</v>
      </c>
      <c r="DA29" s="695"/>
      <c r="DB29" s="695"/>
      <c r="DC29" s="697"/>
      <c r="DD29" s="668">
        <v>1163584</v>
      </c>
      <c r="DE29" s="683"/>
      <c r="DF29" s="683"/>
      <c r="DG29" s="683"/>
      <c r="DH29" s="683"/>
      <c r="DI29" s="683"/>
      <c r="DJ29" s="683"/>
      <c r="DK29" s="684"/>
      <c r="DL29" s="668">
        <v>1163584</v>
      </c>
      <c r="DM29" s="683"/>
      <c r="DN29" s="683"/>
      <c r="DO29" s="683"/>
      <c r="DP29" s="683"/>
      <c r="DQ29" s="683"/>
      <c r="DR29" s="683"/>
      <c r="DS29" s="683"/>
      <c r="DT29" s="683"/>
      <c r="DU29" s="683"/>
      <c r="DV29" s="684"/>
      <c r="DW29" s="664">
        <v>17.8</v>
      </c>
      <c r="DX29" s="695"/>
      <c r="DY29" s="695"/>
      <c r="DZ29" s="695"/>
      <c r="EA29" s="695"/>
      <c r="EB29" s="695"/>
      <c r="EC29" s="696"/>
    </row>
    <row r="30" spans="2:133" ht="11.25" customHeight="1">
      <c r="B30" s="656" t="s">
        <v>295</v>
      </c>
      <c r="C30" s="657"/>
      <c r="D30" s="657"/>
      <c r="E30" s="657"/>
      <c r="F30" s="657"/>
      <c r="G30" s="657"/>
      <c r="H30" s="657"/>
      <c r="I30" s="657"/>
      <c r="J30" s="657"/>
      <c r="K30" s="657"/>
      <c r="L30" s="657"/>
      <c r="M30" s="657"/>
      <c r="N30" s="657"/>
      <c r="O30" s="657"/>
      <c r="P30" s="657"/>
      <c r="Q30" s="658"/>
      <c r="R30" s="659">
        <v>70597</v>
      </c>
      <c r="S30" s="660"/>
      <c r="T30" s="660"/>
      <c r="U30" s="660"/>
      <c r="V30" s="660"/>
      <c r="W30" s="660"/>
      <c r="X30" s="660"/>
      <c r="Y30" s="661"/>
      <c r="Z30" s="662">
        <v>0.6</v>
      </c>
      <c r="AA30" s="662"/>
      <c r="AB30" s="662"/>
      <c r="AC30" s="662"/>
      <c r="AD30" s="663">
        <v>7434</v>
      </c>
      <c r="AE30" s="663"/>
      <c r="AF30" s="663"/>
      <c r="AG30" s="663"/>
      <c r="AH30" s="663"/>
      <c r="AI30" s="663"/>
      <c r="AJ30" s="663"/>
      <c r="AK30" s="663"/>
      <c r="AL30" s="664">
        <v>0.1</v>
      </c>
      <c r="AM30" s="665"/>
      <c r="AN30" s="665"/>
      <c r="AO30" s="666"/>
      <c r="AP30" s="707" t="s">
        <v>296</v>
      </c>
      <c r="AQ30" s="708"/>
      <c r="AR30" s="708"/>
      <c r="AS30" s="708"/>
      <c r="AT30" s="713" t="s">
        <v>297</v>
      </c>
      <c r="AU30" s="210"/>
      <c r="AV30" s="210"/>
      <c r="AW30" s="210"/>
      <c r="AX30" s="645" t="s">
        <v>176</v>
      </c>
      <c r="AY30" s="646"/>
      <c r="AZ30" s="646"/>
      <c r="BA30" s="646"/>
      <c r="BB30" s="646"/>
      <c r="BC30" s="646"/>
      <c r="BD30" s="646"/>
      <c r="BE30" s="646"/>
      <c r="BF30" s="647"/>
      <c r="BG30" s="719">
        <v>97.7</v>
      </c>
      <c r="BH30" s="720"/>
      <c r="BI30" s="720"/>
      <c r="BJ30" s="720"/>
      <c r="BK30" s="720"/>
      <c r="BL30" s="720"/>
      <c r="BM30" s="654">
        <v>92.1</v>
      </c>
      <c r="BN30" s="720"/>
      <c r="BO30" s="720"/>
      <c r="BP30" s="720"/>
      <c r="BQ30" s="721"/>
      <c r="BR30" s="719">
        <v>98</v>
      </c>
      <c r="BS30" s="720"/>
      <c r="BT30" s="720"/>
      <c r="BU30" s="720"/>
      <c r="BV30" s="720"/>
      <c r="BW30" s="720"/>
      <c r="BX30" s="654">
        <v>92.3</v>
      </c>
      <c r="BY30" s="720"/>
      <c r="BZ30" s="720"/>
      <c r="CA30" s="720"/>
      <c r="CB30" s="721"/>
      <c r="CD30" s="724"/>
      <c r="CE30" s="725"/>
      <c r="CF30" s="674" t="s">
        <v>298</v>
      </c>
      <c r="CG30" s="675"/>
      <c r="CH30" s="675"/>
      <c r="CI30" s="675"/>
      <c r="CJ30" s="675"/>
      <c r="CK30" s="675"/>
      <c r="CL30" s="675"/>
      <c r="CM30" s="675"/>
      <c r="CN30" s="675"/>
      <c r="CO30" s="675"/>
      <c r="CP30" s="675"/>
      <c r="CQ30" s="676"/>
      <c r="CR30" s="659">
        <v>1246520</v>
      </c>
      <c r="CS30" s="660"/>
      <c r="CT30" s="660"/>
      <c r="CU30" s="660"/>
      <c r="CV30" s="660"/>
      <c r="CW30" s="660"/>
      <c r="CX30" s="660"/>
      <c r="CY30" s="661"/>
      <c r="CZ30" s="664">
        <v>10.6</v>
      </c>
      <c r="DA30" s="695"/>
      <c r="DB30" s="695"/>
      <c r="DC30" s="697"/>
      <c r="DD30" s="668">
        <v>1066185</v>
      </c>
      <c r="DE30" s="660"/>
      <c r="DF30" s="660"/>
      <c r="DG30" s="660"/>
      <c r="DH30" s="660"/>
      <c r="DI30" s="660"/>
      <c r="DJ30" s="660"/>
      <c r="DK30" s="661"/>
      <c r="DL30" s="668">
        <v>1066185</v>
      </c>
      <c r="DM30" s="660"/>
      <c r="DN30" s="660"/>
      <c r="DO30" s="660"/>
      <c r="DP30" s="660"/>
      <c r="DQ30" s="660"/>
      <c r="DR30" s="660"/>
      <c r="DS30" s="660"/>
      <c r="DT30" s="660"/>
      <c r="DU30" s="660"/>
      <c r="DV30" s="661"/>
      <c r="DW30" s="664">
        <v>16.399999999999999</v>
      </c>
      <c r="DX30" s="695"/>
      <c r="DY30" s="695"/>
      <c r="DZ30" s="695"/>
      <c r="EA30" s="695"/>
      <c r="EB30" s="695"/>
      <c r="EC30" s="696"/>
    </row>
    <row r="31" spans="2:133" ht="11.25" customHeight="1">
      <c r="B31" s="656" t="s">
        <v>299</v>
      </c>
      <c r="C31" s="657"/>
      <c r="D31" s="657"/>
      <c r="E31" s="657"/>
      <c r="F31" s="657"/>
      <c r="G31" s="657"/>
      <c r="H31" s="657"/>
      <c r="I31" s="657"/>
      <c r="J31" s="657"/>
      <c r="K31" s="657"/>
      <c r="L31" s="657"/>
      <c r="M31" s="657"/>
      <c r="N31" s="657"/>
      <c r="O31" s="657"/>
      <c r="P31" s="657"/>
      <c r="Q31" s="658"/>
      <c r="R31" s="659">
        <v>122307</v>
      </c>
      <c r="S31" s="660"/>
      <c r="T31" s="660"/>
      <c r="U31" s="660"/>
      <c r="V31" s="660"/>
      <c r="W31" s="660"/>
      <c r="X31" s="660"/>
      <c r="Y31" s="661"/>
      <c r="Z31" s="662">
        <v>1</v>
      </c>
      <c r="AA31" s="662"/>
      <c r="AB31" s="662"/>
      <c r="AC31" s="662"/>
      <c r="AD31" s="663" t="s">
        <v>119</v>
      </c>
      <c r="AE31" s="663"/>
      <c r="AF31" s="663"/>
      <c r="AG31" s="663"/>
      <c r="AH31" s="663"/>
      <c r="AI31" s="663"/>
      <c r="AJ31" s="663"/>
      <c r="AK31" s="663"/>
      <c r="AL31" s="664" t="s">
        <v>119</v>
      </c>
      <c r="AM31" s="665"/>
      <c r="AN31" s="665"/>
      <c r="AO31" s="666"/>
      <c r="AP31" s="709"/>
      <c r="AQ31" s="710"/>
      <c r="AR31" s="710"/>
      <c r="AS31" s="710"/>
      <c r="AT31" s="714"/>
      <c r="AU31" s="209" t="s">
        <v>300</v>
      </c>
      <c r="AV31" s="209"/>
      <c r="AW31" s="209"/>
      <c r="AX31" s="656" t="s">
        <v>301</v>
      </c>
      <c r="AY31" s="657"/>
      <c r="AZ31" s="657"/>
      <c r="BA31" s="657"/>
      <c r="BB31" s="657"/>
      <c r="BC31" s="657"/>
      <c r="BD31" s="657"/>
      <c r="BE31" s="657"/>
      <c r="BF31" s="658"/>
      <c r="BG31" s="716">
        <v>97.1</v>
      </c>
      <c r="BH31" s="683"/>
      <c r="BI31" s="683"/>
      <c r="BJ31" s="683"/>
      <c r="BK31" s="683"/>
      <c r="BL31" s="683"/>
      <c r="BM31" s="665">
        <v>91</v>
      </c>
      <c r="BN31" s="717"/>
      <c r="BO31" s="717"/>
      <c r="BP31" s="717"/>
      <c r="BQ31" s="718"/>
      <c r="BR31" s="716">
        <v>97.3</v>
      </c>
      <c r="BS31" s="683"/>
      <c r="BT31" s="683"/>
      <c r="BU31" s="683"/>
      <c r="BV31" s="683"/>
      <c r="BW31" s="683"/>
      <c r="BX31" s="665">
        <v>90.7</v>
      </c>
      <c r="BY31" s="717"/>
      <c r="BZ31" s="717"/>
      <c r="CA31" s="717"/>
      <c r="CB31" s="718"/>
      <c r="CD31" s="724"/>
      <c r="CE31" s="725"/>
      <c r="CF31" s="674" t="s">
        <v>302</v>
      </c>
      <c r="CG31" s="675"/>
      <c r="CH31" s="675"/>
      <c r="CI31" s="675"/>
      <c r="CJ31" s="675"/>
      <c r="CK31" s="675"/>
      <c r="CL31" s="675"/>
      <c r="CM31" s="675"/>
      <c r="CN31" s="675"/>
      <c r="CO31" s="675"/>
      <c r="CP31" s="675"/>
      <c r="CQ31" s="676"/>
      <c r="CR31" s="659">
        <v>97399</v>
      </c>
      <c r="CS31" s="683"/>
      <c r="CT31" s="683"/>
      <c r="CU31" s="683"/>
      <c r="CV31" s="683"/>
      <c r="CW31" s="683"/>
      <c r="CX31" s="683"/>
      <c r="CY31" s="684"/>
      <c r="CZ31" s="664">
        <v>0.8</v>
      </c>
      <c r="DA31" s="695"/>
      <c r="DB31" s="695"/>
      <c r="DC31" s="697"/>
      <c r="DD31" s="668">
        <v>97399</v>
      </c>
      <c r="DE31" s="683"/>
      <c r="DF31" s="683"/>
      <c r="DG31" s="683"/>
      <c r="DH31" s="683"/>
      <c r="DI31" s="683"/>
      <c r="DJ31" s="683"/>
      <c r="DK31" s="684"/>
      <c r="DL31" s="668">
        <v>97399</v>
      </c>
      <c r="DM31" s="683"/>
      <c r="DN31" s="683"/>
      <c r="DO31" s="683"/>
      <c r="DP31" s="683"/>
      <c r="DQ31" s="683"/>
      <c r="DR31" s="683"/>
      <c r="DS31" s="683"/>
      <c r="DT31" s="683"/>
      <c r="DU31" s="683"/>
      <c r="DV31" s="684"/>
      <c r="DW31" s="664">
        <v>1.5</v>
      </c>
      <c r="DX31" s="695"/>
      <c r="DY31" s="695"/>
      <c r="DZ31" s="695"/>
      <c r="EA31" s="695"/>
      <c r="EB31" s="695"/>
      <c r="EC31" s="696"/>
    </row>
    <row r="32" spans="2:133" ht="11.25" customHeight="1">
      <c r="B32" s="656" t="s">
        <v>303</v>
      </c>
      <c r="C32" s="657"/>
      <c r="D32" s="657"/>
      <c r="E32" s="657"/>
      <c r="F32" s="657"/>
      <c r="G32" s="657"/>
      <c r="H32" s="657"/>
      <c r="I32" s="657"/>
      <c r="J32" s="657"/>
      <c r="K32" s="657"/>
      <c r="L32" s="657"/>
      <c r="M32" s="657"/>
      <c r="N32" s="657"/>
      <c r="O32" s="657"/>
      <c r="P32" s="657"/>
      <c r="Q32" s="658"/>
      <c r="R32" s="659">
        <v>565879</v>
      </c>
      <c r="S32" s="660"/>
      <c r="T32" s="660"/>
      <c r="U32" s="660"/>
      <c r="V32" s="660"/>
      <c r="W32" s="660"/>
      <c r="X32" s="660"/>
      <c r="Y32" s="661"/>
      <c r="Z32" s="662">
        <v>4.7</v>
      </c>
      <c r="AA32" s="662"/>
      <c r="AB32" s="662"/>
      <c r="AC32" s="662"/>
      <c r="AD32" s="663" t="s">
        <v>232</v>
      </c>
      <c r="AE32" s="663"/>
      <c r="AF32" s="663"/>
      <c r="AG32" s="663"/>
      <c r="AH32" s="663"/>
      <c r="AI32" s="663"/>
      <c r="AJ32" s="663"/>
      <c r="AK32" s="663"/>
      <c r="AL32" s="664" t="s">
        <v>119</v>
      </c>
      <c r="AM32" s="665"/>
      <c r="AN32" s="665"/>
      <c r="AO32" s="666"/>
      <c r="AP32" s="711"/>
      <c r="AQ32" s="712"/>
      <c r="AR32" s="712"/>
      <c r="AS32" s="712"/>
      <c r="AT32" s="715"/>
      <c r="AU32" s="211"/>
      <c r="AV32" s="211"/>
      <c r="AW32" s="211"/>
      <c r="AX32" s="704" t="s">
        <v>304</v>
      </c>
      <c r="AY32" s="705"/>
      <c r="AZ32" s="705"/>
      <c r="BA32" s="705"/>
      <c r="BB32" s="705"/>
      <c r="BC32" s="705"/>
      <c r="BD32" s="705"/>
      <c r="BE32" s="705"/>
      <c r="BF32" s="706"/>
      <c r="BG32" s="728">
        <v>97.8</v>
      </c>
      <c r="BH32" s="729"/>
      <c r="BI32" s="729"/>
      <c r="BJ32" s="729"/>
      <c r="BK32" s="729"/>
      <c r="BL32" s="729"/>
      <c r="BM32" s="730">
        <v>91.3</v>
      </c>
      <c r="BN32" s="729"/>
      <c r="BO32" s="729"/>
      <c r="BP32" s="729"/>
      <c r="BQ32" s="731"/>
      <c r="BR32" s="728">
        <v>98.1</v>
      </c>
      <c r="BS32" s="729"/>
      <c r="BT32" s="729"/>
      <c r="BU32" s="729"/>
      <c r="BV32" s="729"/>
      <c r="BW32" s="729"/>
      <c r="BX32" s="730">
        <v>92.1</v>
      </c>
      <c r="BY32" s="729"/>
      <c r="BZ32" s="729"/>
      <c r="CA32" s="729"/>
      <c r="CB32" s="731"/>
      <c r="CD32" s="726"/>
      <c r="CE32" s="727"/>
      <c r="CF32" s="674" t="s">
        <v>305</v>
      </c>
      <c r="CG32" s="675"/>
      <c r="CH32" s="675"/>
      <c r="CI32" s="675"/>
      <c r="CJ32" s="675"/>
      <c r="CK32" s="675"/>
      <c r="CL32" s="675"/>
      <c r="CM32" s="675"/>
      <c r="CN32" s="675"/>
      <c r="CO32" s="675"/>
      <c r="CP32" s="675"/>
      <c r="CQ32" s="676"/>
      <c r="CR32" s="659">
        <v>3158</v>
      </c>
      <c r="CS32" s="660"/>
      <c r="CT32" s="660"/>
      <c r="CU32" s="660"/>
      <c r="CV32" s="660"/>
      <c r="CW32" s="660"/>
      <c r="CX32" s="660"/>
      <c r="CY32" s="661"/>
      <c r="CZ32" s="664">
        <v>0</v>
      </c>
      <c r="DA32" s="695"/>
      <c r="DB32" s="695"/>
      <c r="DC32" s="697"/>
      <c r="DD32" s="668">
        <v>3158</v>
      </c>
      <c r="DE32" s="660"/>
      <c r="DF32" s="660"/>
      <c r="DG32" s="660"/>
      <c r="DH32" s="660"/>
      <c r="DI32" s="660"/>
      <c r="DJ32" s="660"/>
      <c r="DK32" s="661"/>
      <c r="DL32" s="668">
        <v>3158</v>
      </c>
      <c r="DM32" s="660"/>
      <c r="DN32" s="660"/>
      <c r="DO32" s="660"/>
      <c r="DP32" s="660"/>
      <c r="DQ32" s="660"/>
      <c r="DR32" s="660"/>
      <c r="DS32" s="660"/>
      <c r="DT32" s="660"/>
      <c r="DU32" s="660"/>
      <c r="DV32" s="661"/>
      <c r="DW32" s="664">
        <v>0</v>
      </c>
      <c r="DX32" s="695"/>
      <c r="DY32" s="695"/>
      <c r="DZ32" s="695"/>
      <c r="EA32" s="695"/>
      <c r="EB32" s="695"/>
      <c r="EC32" s="696"/>
    </row>
    <row r="33" spans="2:133" ht="11.25" customHeight="1">
      <c r="B33" s="656" t="s">
        <v>306</v>
      </c>
      <c r="C33" s="657"/>
      <c r="D33" s="657"/>
      <c r="E33" s="657"/>
      <c r="F33" s="657"/>
      <c r="G33" s="657"/>
      <c r="H33" s="657"/>
      <c r="I33" s="657"/>
      <c r="J33" s="657"/>
      <c r="K33" s="657"/>
      <c r="L33" s="657"/>
      <c r="M33" s="657"/>
      <c r="N33" s="657"/>
      <c r="O33" s="657"/>
      <c r="P33" s="657"/>
      <c r="Q33" s="658"/>
      <c r="R33" s="659">
        <v>271786</v>
      </c>
      <c r="S33" s="660"/>
      <c r="T33" s="660"/>
      <c r="U33" s="660"/>
      <c r="V33" s="660"/>
      <c r="W33" s="660"/>
      <c r="X33" s="660"/>
      <c r="Y33" s="661"/>
      <c r="Z33" s="662">
        <v>2.2999999999999998</v>
      </c>
      <c r="AA33" s="662"/>
      <c r="AB33" s="662"/>
      <c r="AC33" s="662"/>
      <c r="AD33" s="663" t="s">
        <v>119</v>
      </c>
      <c r="AE33" s="663"/>
      <c r="AF33" s="663"/>
      <c r="AG33" s="663"/>
      <c r="AH33" s="663"/>
      <c r="AI33" s="663"/>
      <c r="AJ33" s="663"/>
      <c r="AK33" s="663"/>
      <c r="AL33" s="664" t="s">
        <v>119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307</v>
      </c>
      <c r="CE33" s="675"/>
      <c r="CF33" s="675"/>
      <c r="CG33" s="675"/>
      <c r="CH33" s="675"/>
      <c r="CI33" s="675"/>
      <c r="CJ33" s="675"/>
      <c r="CK33" s="675"/>
      <c r="CL33" s="675"/>
      <c r="CM33" s="675"/>
      <c r="CN33" s="675"/>
      <c r="CO33" s="675"/>
      <c r="CP33" s="675"/>
      <c r="CQ33" s="676"/>
      <c r="CR33" s="659">
        <v>5140283</v>
      </c>
      <c r="CS33" s="683"/>
      <c r="CT33" s="683"/>
      <c r="CU33" s="683"/>
      <c r="CV33" s="683"/>
      <c r="CW33" s="683"/>
      <c r="CX33" s="683"/>
      <c r="CY33" s="684"/>
      <c r="CZ33" s="664">
        <v>43.8</v>
      </c>
      <c r="DA33" s="695"/>
      <c r="DB33" s="695"/>
      <c r="DC33" s="697"/>
      <c r="DD33" s="668">
        <v>4261667</v>
      </c>
      <c r="DE33" s="683"/>
      <c r="DF33" s="683"/>
      <c r="DG33" s="683"/>
      <c r="DH33" s="683"/>
      <c r="DI33" s="683"/>
      <c r="DJ33" s="683"/>
      <c r="DK33" s="684"/>
      <c r="DL33" s="668">
        <v>3381235</v>
      </c>
      <c r="DM33" s="683"/>
      <c r="DN33" s="683"/>
      <c r="DO33" s="683"/>
      <c r="DP33" s="683"/>
      <c r="DQ33" s="683"/>
      <c r="DR33" s="683"/>
      <c r="DS33" s="683"/>
      <c r="DT33" s="683"/>
      <c r="DU33" s="683"/>
      <c r="DV33" s="684"/>
      <c r="DW33" s="664">
        <v>51.9</v>
      </c>
      <c r="DX33" s="695"/>
      <c r="DY33" s="695"/>
      <c r="DZ33" s="695"/>
      <c r="EA33" s="695"/>
      <c r="EB33" s="695"/>
      <c r="EC33" s="696"/>
    </row>
    <row r="34" spans="2:133" ht="11.25" customHeight="1">
      <c r="B34" s="656" t="s">
        <v>308</v>
      </c>
      <c r="C34" s="657"/>
      <c r="D34" s="657"/>
      <c r="E34" s="657"/>
      <c r="F34" s="657"/>
      <c r="G34" s="657"/>
      <c r="H34" s="657"/>
      <c r="I34" s="657"/>
      <c r="J34" s="657"/>
      <c r="K34" s="657"/>
      <c r="L34" s="657"/>
      <c r="M34" s="657"/>
      <c r="N34" s="657"/>
      <c r="O34" s="657"/>
      <c r="P34" s="657"/>
      <c r="Q34" s="658"/>
      <c r="R34" s="659">
        <v>192333</v>
      </c>
      <c r="S34" s="660"/>
      <c r="T34" s="660"/>
      <c r="U34" s="660"/>
      <c r="V34" s="660"/>
      <c r="W34" s="660"/>
      <c r="X34" s="660"/>
      <c r="Y34" s="661"/>
      <c r="Z34" s="662">
        <v>1.6</v>
      </c>
      <c r="AA34" s="662"/>
      <c r="AB34" s="662"/>
      <c r="AC34" s="662"/>
      <c r="AD34" s="663">
        <v>3143</v>
      </c>
      <c r="AE34" s="663"/>
      <c r="AF34" s="663"/>
      <c r="AG34" s="663"/>
      <c r="AH34" s="663"/>
      <c r="AI34" s="663"/>
      <c r="AJ34" s="663"/>
      <c r="AK34" s="663"/>
      <c r="AL34" s="664">
        <v>0.1</v>
      </c>
      <c r="AM34" s="665"/>
      <c r="AN34" s="665"/>
      <c r="AO34" s="666"/>
      <c r="AP34" s="214"/>
      <c r="AQ34" s="638" t="s">
        <v>309</v>
      </c>
      <c r="AR34" s="639"/>
      <c r="AS34" s="639"/>
      <c r="AT34" s="639"/>
      <c r="AU34" s="639"/>
      <c r="AV34" s="639"/>
      <c r="AW34" s="639"/>
      <c r="AX34" s="639"/>
      <c r="AY34" s="639"/>
      <c r="AZ34" s="639"/>
      <c r="BA34" s="639"/>
      <c r="BB34" s="639"/>
      <c r="BC34" s="639"/>
      <c r="BD34" s="639"/>
      <c r="BE34" s="639"/>
      <c r="BF34" s="640"/>
      <c r="BG34" s="638" t="s">
        <v>310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311</v>
      </c>
      <c r="CE34" s="675"/>
      <c r="CF34" s="675"/>
      <c r="CG34" s="675"/>
      <c r="CH34" s="675"/>
      <c r="CI34" s="675"/>
      <c r="CJ34" s="675"/>
      <c r="CK34" s="675"/>
      <c r="CL34" s="675"/>
      <c r="CM34" s="675"/>
      <c r="CN34" s="675"/>
      <c r="CO34" s="675"/>
      <c r="CP34" s="675"/>
      <c r="CQ34" s="676"/>
      <c r="CR34" s="659">
        <v>1431910</v>
      </c>
      <c r="CS34" s="660"/>
      <c r="CT34" s="660"/>
      <c r="CU34" s="660"/>
      <c r="CV34" s="660"/>
      <c r="CW34" s="660"/>
      <c r="CX34" s="660"/>
      <c r="CY34" s="661"/>
      <c r="CZ34" s="664">
        <v>12.2</v>
      </c>
      <c r="DA34" s="695"/>
      <c r="DB34" s="695"/>
      <c r="DC34" s="697"/>
      <c r="DD34" s="668">
        <v>1107879</v>
      </c>
      <c r="DE34" s="660"/>
      <c r="DF34" s="660"/>
      <c r="DG34" s="660"/>
      <c r="DH34" s="660"/>
      <c r="DI34" s="660"/>
      <c r="DJ34" s="660"/>
      <c r="DK34" s="661"/>
      <c r="DL34" s="668">
        <v>1101296</v>
      </c>
      <c r="DM34" s="660"/>
      <c r="DN34" s="660"/>
      <c r="DO34" s="660"/>
      <c r="DP34" s="660"/>
      <c r="DQ34" s="660"/>
      <c r="DR34" s="660"/>
      <c r="DS34" s="660"/>
      <c r="DT34" s="660"/>
      <c r="DU34" s="660"/>
      <c r="DV34" s="661"/>
      <c r="DW34" s="664">
        <v>16.899999999999999</v>
      </c>
      <c r="DX34" s="695"/>
      <c r="DY34" s="695"/>
      <c r="DZ34" s="695"/>
      <c r="EA34" s="695"/>
      <c r="EB34" s="695"/>
      <c r="EC34" s="696"/>
    </row>
    <row r="35" spans="2:133" ht="11.25" customHeight="1">
      <c r="B35" s="656" t="s">
        <v>312</v>
      </c>
      <c r="C35" s="657"/>
      <c r="D35" s="657"/>
      <c r="E35" s="657"/>
      <c r="F35" s="657"/>
      <c r="G35" s="657"/>
      <c r="H35" s="657"/>
      <c r="I35" s="657"/>
      <c r="J35" s="657"/>
      <c r="K35" s="657"/>
      <c r="L35" s="657"/>
      <c r="M35" s="657"/>
      <c r="N35" s="657"/>
      <c r="O35" s="657"/>
      <c r="P35" s="657"/>
      <c r="Q35" s="658"/>
      <c r="R35" s="659">
        <v>2073386</v>
      </c>
      <c r="S35" s="660"/>
      <c r="T35" s="660"/>
      <c r="U35" s="660"/>
      <c r="V35" s="660"/>
      <c r="W35" s="660"/>
      <c r="X35" s="660"/>
      <c r="Y35" s="661"/>
      <c r="Z35" s="662">
        <v>17.3</v>
      </c>
      <c r="AA35" s="662"/>
      <c r="AB35" s="662"/>
      <c r="AC35" s="662"/>
      <c r="AD35" s="663" t="s">
        <v>119</v>
      </c>
      <c r="AE35" s="663"/>
      <c r="AF35" s="663"/>
      <c r="AG35" s="663"/>
      <c r="AH35" s="663"/>
      <c r="AI35" s="663"/>
      <c r="AJ35" s="663"/>
      <c r="AK35" s="663"/>
      <c r="AL35" s="664" t="s">
        <v>119</v>
      </c>
      <c r="AM35" s="665"/>
      <c r="AN35" s="665"/>
      <c r="AO35" s="666"/>
      <c r="AP35" s="214"/>
      <c r="AQ35" s="732" t="s">
        <v>313</v>
      </c>
      <c r="AR35" s="733"/>
      <c r="AS35" s="733"/>
      <c r="AT35" s="733"/>
      <c r="AU35" s="733"/>
      <c r="AV35" s="733"/>
      <c r="AW35" s="733"/>
      <c r="AX35" s="733"/>
      <c r="AY35" s="734"/>
      <c r="AZ35" s="648">
        <v>1786234</v>
      </c>
      <c r="BA35" s="649"/>
      <c r="BB35" s="649"/>
      <c r="BC35" s="649"/>
      <c r="BD35" s="649"/>
      <c r="BE35" s="649"/>
      <c r="BF35" s="735"/>
      <c r="BG35" s="670" t="s">
        <v>314</v>
      </c>
      <c r="BH35" s="671"/>
      <c r="BI35" s="671"/>
      <c r="BJ35" s="671"/>
      <c r="BK35" s="671"/>
      <c r="BL35" s="671"/>
      <c r="BM35" s="671"/>
      <c r="BN35" s="671"/>
      <c r="BO35" s="671"/>
      <c r="BP35" s="671"/>
      <c r="BQ35" s="671"/>
      <c r="BR35" s="671"/>
      <c r="BS35" s="671"/>
      <c r="BT35" s="671"/>
      <c r="BU35" s="672"/>
      <c r="BV35" s="648">
        <v>14954</v>
      </c>
      <c r="BW35" s="649"/>
      <c r="BX35" s="649"/>
      <c r="BY35" s="649"/>
      <c r="BZ35" s="649"/>
      <c r="CA35" s="649"/>
      <c r="CB35" s="735"/>
      <c r="CD35" s="674" t="s">
        <v>315</v>
      </c>
      <c r="CE35" s="675"/>
      <c r="CF35" s="675"/>
      <c r="CG35" s="675"/>
      <c r="CH35" s="675"/>
      <c r="CI35" s="675"/>
      <c r="CJ35" s="675"/>
      <c r="CK35" s="675"/>
      <c r="CL35" s="675"/>
      <c r="CM35" s="675"/>
      <c r="CN35" s="675"/>
      <c r="CO35" s="675"/>
      <c r="CP35" s="675"/>
      <c r="CQ35" s="676"/>
      <c r="CR35" s="659">
        <v>230803</v>
      </c>
      <c r="CS35" s="683"/>
      <c r="CT35" s="683"/>
      <c r="CU35" s="683"/>
      <c r="CV35" s="683"/>
      <c r="CW35" s="683"/>
      <c r="CX35" s="683"/>
      <c r="CY35" s="684"/>
      <c r="CZ35" s="664">
        <v>2</v>
      </c>
      <c r="DA35" s="695"/>
      <c r="DB35" s="695"/>
      <c r="DC35" s="697"/>
      <c r="DD35" s="668">
        <v>208760</v>
      </c>
      <c r="DE35" s="683"/>
      <c r="DF35" s="683"/>
      <c r="DG35" s="683"/>
      <c r="DH35" s="683"/>
      <c r="DI35" s="683"/>
      <c r="DJ35" s="683"/>
      <c r="DK35" s="684"/>
      <c r="DL35" s="668">
        <v>208760</v>
      </c>
      <c r="DM35" s="683"/>
      <c r="DN35" s="683"/>
      <c r="DO35" s="683"/>
      <c r="DP35" s="683"/>
      <c r="DQ35" s="683"/>
      <c r="DR35" s="683"/>
      <c r="DS35" s="683"/>
      <c r="DT35" s="683"/>
      <c r="DU35" s="683"/>
      <c r="DV35" s="684"/>
      <c r="DW35" s="664">
        <v>3.2</v>
      </c>
      <c r="DX35" s="695"/>
      <c r="DY35" s="695"/>
      <c r="DZ35" s="695"/>
      <c r="EA35" s="695"/>
      <c r="EB35" s="695"/>
      <c r="EC35" s="696"/>
    </row>
    <row r="36" spans="2:133" ht="11.25" customHeight="1">
      <c r="B36" s="656" t="s">
        <v>316</v>
      </c>
      <c r="C36" s="657"/>
      <c r="D36" s="657"/>
      <c r="E36" s="657"/>
      <c r="F36" s="657"/>
      <c r="G36" s="657"/>
      <c r="H36" s="657"/>
      <c r="I36" s="657"/>
      <c r="J36" s="657"/>
      <c r="K36" s="657"/>
      <c r="L36" s="657"/>
      <c r="M36" s="657"/>
      <c r="N36" s="657"/>
      <c r="O36" s="657"/>
      <c r="P36" s="657"/>
      <c r="Q36" s="658"/>
      <c r="R36" s="659" t="s">
        <v>119</v>
      </c>
      <c r="S36" s="660"/>
      <c r="T36" s="660"/>
      <c r="U36" s="660"/>
      <c r="V36" s="660"/>
      <c r="W36" s="660"/>
      <c r="X36" s="660"/>
      <c r="Y36" s="661"/>
      <c r="Z36" s="662" t="s">
        <v>232</v>
      </c>
      <c r="AA36" s="662"/>
      <c r="AB36" s="662"/>
      <c r="AC36" s="662"/>
      <c r="AD36" s="663" t="s">
        <v>232</v>
      </c>
      <c r="AE36" s="663"/>
      <c r="AF36" s="663"/>
      <c r="AG36" s="663"/>
      <c r="AH36" s="663"/>
      <c r="AI36" s="663"/>
      <c r="AJ36" s="663"/>
      <c r="AK36" s="663"/>
      <c r="AL36" s="664" t="s">
        <v>119</v>
      </c>
      <c r="AM36" s="665"/>
      <c r="AN36" s="665"/>
      <c r="AO36" s="666"/>
      <c r="AQ36" s="736" t="s">
        <v>317</v>
      </c>
      <c r="AR36" s="737"/>
      <c r="AS36" s="737"/>
      <c r="AT36" s="737"/>
      <c r="AU36" s="737"/>
      <c r="AV36" s="737"/>
      <c r="AW36" s="737"/>
      <c r="AX36" s="737"/>
      <c r="AY36" s="738"/>
      <c r="AZ36" s="659">
        <v>412339</v>
      </c>
      <c r="BA36" s="660"/>
      <c r="BB36" s="660"/>
      <c r="BC36" s="660"/>
      <c r="BD36" s="683"/>
      <c r="BE36" s="683"/>
      <c r="BF36" s="718"/>
      <c r="BG36" s="674" t="s">
        <v>318</v>
      </c>
      <c r="BH36" s="675"/>
      <c r="BI36" s="675"/>
      <c r="BJ36" s="675"/>
      <c r="BK36" s="675"/>
      <c r="BL36" s="675"/>
      <c r="BM36" s="675"/>
      <c r="BN36" s="675"/>
      <c r="BO36" s="675"/>
      <c r="BP36" s="675"/>
      <c r="BQ36" s="675"/>
      <c r="BR36" s="675"/>
      <c r="BS36" s="675"/>
      <c r="BT36" s="675"/>
      <c r="BU36" s="676"/>
      <c r="BV36" s="659">
        <v>-2293</v>
      </c>
      <c r="BW36" s="660"/>
      <c r="BX36" s="660"/>
      <c r="BY36" s="660"/>
      <c r="BZ36" s="660"/>
      <c r="CA36" s="660"/>
      <c r="CB36" s="669"/>
      <c r="CD36" s="674" t="s">
        <v>319</v>
      </c>
      <c r="CE36" s="675"/>
      <c r="CF36" s="675"/>
      <c r="CG36" s="675"/>
      <c r="CH36" s="675"/>
      <c r="CI36" s="675"/>
      <c r="CJ36" s="675"/>
      <c r="CK36" s="675"/>
      <c r="CL36" s="675"/>
      <c r="CM36" s="675"/>
      <c r="CN36" s="675"/>
      <c r="CO36" s="675"/>
      <c r="CP36" s="675"/>
      <c r="CQ36" s="676"/>
      <c r="CR36" s="659">
        <v>1796457</v>
      </c>
      <c r="CS36" s="660"/>
      <c r="CT36" s="660"/>
      <c r="CU36" s="660"/>
      <c r="CV36" s="660"/>
      <c r="CW36" s="660"/>
      <c r="CX36" s="660"/>
      <c r="CY36" s="661"/>
      <c r="CZ36" s="664">
        <v>15.3</v>
      </c>
      <c r="DA36" s="695"/>
      <c r="DB36" s="695"/>
      <c r="DC36" s="697"/>
      <c r="DD36" s="668">
        <v>1612120</v>
      </c>
      <c r="DE36" s="660"/>
      <c r="DF36" s="660"/>
      <c r="DG36" s="660"/>
      <c r="DH36" s="660"/>
      <c r="DI36" s="660"/>
      <c r="DJ36" s="660"/>
      <c r="DK36" s="661"/>
      <c r="DL36" s="668">
        <v>1410102</v>
      </c>
      <c r="DM36" s="660"/>
      <c r="DN36" s="660"/>
      <c r="DO36" s="660"/>
      <c r="DP36" s="660"/>
      <c r="DQ36" s="660"/>
      <c r="DR36" s="660"/>
      <c r="DS36" s="660"/>
      <c r="DT36" s="660"/>
      <c r="DU36" s="660"/>
      <c r="DV36" s="661"/>
      <c r="DW36" s="664">
        <v>21.6</v>
      </c>
      <c r="DX36" s="695"/>
      <c r="DY36" s="695"/>
      <c r="DZ36" s="695"/>
      <c r="EA36" s="695"/>
      <c r="EB36" s="695"/>
      <c r="EC36" s="696"/>
    </row>
    <row r="37" spans="2:133" ht="11.25" customHeight="1">
      <c r="B37" s="656" t="s">
        <v>320</v>
      </c>
      <c r="C37" s="657"/>
      <c r="D37" s="657"/>
      <c r="E37" s="657"/>
      <c r="F37" s="657"/>
      <c r="G37" s="657"/>
      <c r="H37" s="657"/>
      <c r="I37" s="657"/>
      <c r="J37" s="657"/>
      <c r="K37" s="657"/>
      <c r="L37" s="657"/>
      <c r="M37" s="657"/>
      <c r="N37" s="657"/>
      <c r="O37" s="657"/>
      <c r="P37" s="657"/>
      <c r="Q37" s="658"/>
      <c r="R37" s="659">
        <v>268086</v>
      </c>
      <c r="S37" s="660"/>
      <c r="T37" s="660"/>
      <c r="U37" s="660"/>
      <c r="V37" s="660"/>
      <c r="W37" s="660"/>
      <c r="X37" s="660"/>
      <c r="Y37" s="661"/>
      <c r="Z37" s="662">
        <v>2.2000000000000002</v>
      </c>
      <c r="AA37" s="662"/>
      <c r="AB37" s="662"/>
      <c r="AC37" s="662"/>
      <c r="AD37" s="663" t="s">
        <v>232</v>
      </c>
      <c r="AE37" s="663"/>
      <c r="AF37" s="663"/>
      <c r="AG37" s="663"/>
      <c r="AH37" s="663"/>
      <c r="AI37" s="663"/>
      <c r="AJ37" s="663"/>
      <c r="AK37" s="663"/>
      <c r="AL37" s="664" t="s">
        <v>232</v>
      </c>
      <c r="AM37" s="665"/>
      <c r="AN37" s="665"/>
      <c r="AO37" s="666"/>
      <c r="AQ37" s="736" t="s">
        <v>321</v>
      </c>
      <c r="AR37" s="737"/>
      <c r="AS37" s="737"/>
      <c r="AT37" s="737"/>
      <c r="AU37" s="737"/>
      <c r="AV37" s="737"/>
      <c r="AW37" s="737"/>
      <c r="AX37" s="737"/>
      <c r="AY37" s="738"/>
      <c r="AZ37" s="659">
        <v>402436</v>
      </c>
      <c r="BA37" s="660"/>
      <c r="BB37" s="660"/>
      <c r="BC37" s="660"/>
      <c r="BD37" s="683"/>
      <c r="BE37" s="683"/>
      <c r="BF37" s="718"/>
      <c r="BG37" s="674" t="s">
        <v>322</v>
      </c>
      <c r="BH37" s="675"/>
      <c r="BI37" s="675"/>
      <c r="BJ37" s="675"/>
      <c r="BK37" s="675"/>
      <c r="BL37" s="675"/>
      <c r="BM37" s="675"/>
      <c r="BN37" s="675"/>
      <c r="BO37" s="675"/>
      <c r="BP37" s="675"/>
      <c r="BQ37" s="675"/>
      <c r="BR37" s="675"/>
      <c r="BS37" s="675"/>
      <c r="BT37" s="675"/>
      <c r="BU37" s="676"/>
      <c r="BV37" s="659">
        <v>2204</v>
      </c>
      <c r="BW37" s="660"/>
      <c r="BX37" s="660"/>
      <c r="BY37" s="660"/>
      <c r="BZ37" s="660"/>
      <c r="CA37" s="660"/>
      <c r="CB37" s="669"/>
      <c r="CD37" s="674" t="s">
        <v>323</v>
      </c>
      <c r="CE37" s="675"/>
      <c r="CF37" s="675"/>
      <c r="CG37" s="675"/>
      <c r="CH37" s="675"/>
      <c r="CI37" s="675"/>
      <c r="CJ37" s="675"/>
      <c r="CK37" s="675"/>
      <c r="CL37" s="675"/>
      <c r="CM37" s="675"/>
      <c r="CN37" s="675"/>
      <c r="CO37" s="675"/>
      <c r="CP37" s="675"/>
      <c r="CQ37" s="676"/>
      <c r="CR37" s="659">
        <v>777002</v>
      </c>
      <c r="CS37" s="683"/>
      <c r="CT37" s="683"/>
      <c r="CU37" s="683"/>
      <c r="CV37" s="683"/>
      <c r="CW37" s="683"/>
      <c r="CX37" s="683"/>
      <c r="CY37" s="684"/>
      <c r="CZ37" s="664">
        <v>6.6</v>
      </c>
      <c r="DA37" s="695"/>
      <c r="DB37" s="695"/>
      <c r="DC37" s="697"/>
      <c r="DD37" s="668">
        <v>777002</v>
      </c>
      <c r="DE37" s="683"/>
      <c r="DF37" s="683"/>
      <c r="DG37" s="683"/>
      <c r="DH37" s="683"/>
      <c r="DI37" s="683"/>
      <c r="DJ37" s="683"/>
      <c r="DK37" s="684"/>
      <c r="DL37" s="668">
        <v>722285</v>
      </c>
      <c r="DM37" s="683"/>
      <c r="DN37" s="683"/>
      <c r="DO37" s="683"/>
      <c r="DP37" s="683"/>
      <c r="DQ37" s="683"/>
      <c r="DR37" s="683"/>
      <c r="DS37" s="683"/>
      <c r="DT37" s="683"/>
      <c r="DU37" s="683"/>
      <c r="DV37" s="684"/>
      <c r="DW37" s="664">
        <v>11.1</v>
      </c>
      <c r="DX37" s="695"/>
      <c r="DY37" s="695"/>
      <c r="DZ37" s="695"/>
      <c r="EA37" s="695"/>
      <c r="EB37" s="695"/>
      <c r="EC37" s="696"/>
    </row>
    <row r="38" spans="2:133" ht="11.25" customHeight="1">
      <c r="B38" s="704" t="s">
        <v>324</v>
      </c>
      <c r="C38" s="705"/>
      <c r="D38" s="705"/>
      <c r="E38" s="705"/>
      <c r="F38" s="705"/>
      <c r="G38" s="705"/>
      <c r="H38" s="705"/>
      <c r="I38" s="705"/>
      <c r="J38" s="705"/>
      <c r="K38" s="705"/>
      <c r="L38" s="705"/>
      <c r="M38" s="705"/>
      <c r="N38" s="705"/>
      <c r="O38" s="705"/>
      <c r="P38" s="705"/>
      <c r="Q38" s="706"/>
      <c r="R38" s="739">
        <v>11981212</v>
      </c>
      <c r="S38" s="740"/>
      <c r="T38" s="740"/>
      <c r="U38" s="740"/>
      <c r="V38" s="740"/>
      <c r="W38" s="740"/>
      <c r="X38" s="740"/>
      <c r="Y38" s="741"/>
      <c r="Z38" s="742">
        <v>100</v>
      </c>
      <c r="AA38" s="742"/>
      <c r="AB38" s="742"/>
      <c r="AC38" s="742"/>
      <c r="AD38" s="743">
        <v>6252343</v>
      </c>
      <c r="AE38" s="743"/>
      <c r="AF38" s="743"/>
      <c r="AG38" s="743"/>
      <c r="AH38" s="743"/>
      <c r="AI38" s="743"/>
      <c r="AJ38" s="743"/>
      <c r="AK38" s="743"/>
      <c r="AL38" s="744">
        <v>100</v>
      </c>
      <c r="AM38" s="730"/>
      <c r="AN38" s="730"/>
      <c r="AO38" s="745"/>
      <c r="AQ38" s="736" t="s">
        <v>325</v>
      </c>
      <c r="AR38" s="737"/>
      <c r="AS38" s="737"/>
      <c r="AT38" s="737"/>
      <c r="AU38" s="737"/>
      <c r="AV38" s="737"/>
      <c r="AW38" s="737"/>
      <c r="AX38" s="737"/>
      <c r="AY38" s="738"/>
      <c r="AZ38" s="659">
        <v>68449</v>
      </c>
      <c r="BA38" s="660"/>
      <c r="BB38" s="660"/>
      <c r="BC38" s="660"/>
      <c r="BD38" s="683"/>
      <c r="BE38" s="683"/>
      <c r="BF38" s="718"/>
      <c r="BG38" s="674" t="s">
        <v>326</v>
      </c>
      <c r="BH38" s="675"/>
      <c r="BI38" s="675"/>
      <c r="BJ38" s="675"/>
      <c r="BK38" s="675"/>
      <c r="BL38" s="675"/>
      <c r="BM38" s="675"/>
      <c r="BN38" s="675"/>
      <c r="BO38" s="675"/>
      <c r="BP38" s="675"/>
      <c r="BQ38" s="675"/>
      <c r="BR38" s="675"/>
      <c r="BS38" s="675"/>
      <c r="BT38" s="675"/>
      <c r="BU38" s="676"/>
      <c r="BV38" s="659">
        <v>3720</v>
      </c>
      <c r="BW38" s="660"/>
      <c r="BX38" s="660"/>
      <c r="BY38" s="660"/>
      <c r="BZ38" s="660"/>
      <c r="CA38" s="660"/>
      <c r="CB38" s="669"/>
      <c r="CD38" s="674" t="s">
        <v>327</v>
      </c>
      <c r="CE38" s="675"/>
      <c r="CF38" s="675"/>
      <c r="CG38" s="675"/>
      <c r="CH38" s="675"/>
      <c r="CI38" s="675"/>
      <c r="CJ38" s="675"/>
      <c r="CK38" s="675"/>
      <c r="CL38" s="675"/>
      <c r="CM38" s="675"/>
      <c r="CN38" s="675"/>
      <c r="CO38" s="675"/>
      <c r="CP38" s="675"/>
      <c r="CQ38" s="676"/>
      <c r="CR38" s="659">
        <v>1324895</v>
      </c>
      <c r="CS38" s="660"/>
      <c r="CT38" s="660"/>
      <c r="CU38" s="660"/>
      <c r="CV38" s="660"/>
      <c r="CW38" s="660"/>
      <c r="CX38" s="660"/>
      <c r="CY38" s="661"/>
      <c r="CZ38" s="664">
        <v>11.3</v>
      </c>
      <c r="DA38" s="695"/>
      <c r="DB38" s="695"/>
      <c r="DC38" s="697"/>
      <c r="DD38" s="668">
        <v>1187659</v>
      </c>
      <c r="DE38" s="660"/>
      <c r="DF38" s="660"/>
      <c r="DG38" s="660"/>
      <c r="DH38" s="660"/>
      <c r="DI38" s="660"/>
      <c r="DJ38" s="660"/>
      <c r="DK38" s="661"/>
      <c r="DL38" s="668">
        <v>661077</v>
      </c>
      <c r="DM38" s="660"/>
      <c r="DN38" s="660"/>
      <c r="DO38" s="660"/>
      <c r="DP38" s="660"/>
      <c r="DQ38" s="660"/>
      <c r="DR38" s="660"/>
      <c r="DS38" s="660"/>
      <c r="DT38" s="660"/>
      <c r="DU38" s="660"/>
      <c r="DV38" s="661"/>
      <c r="DW38" s="664">
        <v>10.1</v>
      </c>
      <c r="DX38" s="695"/>
      <c r="DY38" s="695"/>
      <c r="DZ38" s="695"/>
      <c r="EA38" s="695"/>
      <c r="EB38" s="695"/>
      <c r="EC38" s="696"/>
    </row>
    <row r="39" spans="2:133" ht="11.25" customHeight="1">
      <c r="AQ39" s="736" t="s">
        <v>328</v>
      </c>
      <c r="AR39" s="737"/>
      <c r="AS39" s="737"/>
      <c r="AT39" s="737"/>
      <c r="AU39" s="737"/>
      <c r="AV39" s="737"/>
      <c r="AW39" s="737"/>
      <c r="AX39" s="737"/>
      <c r="AY39" s="738"/>
      <c r="AZ39" s="659">
        <v>49000</v>
      </c>
      <c r="BA39" s="660"/>
      <c r="BB39" s="660"/>
      <c r="BC39" s="660"/>
      <c r="BD39" s="683"/>
      <c r="BE39" s="683"/>
      <c r="BF39" s="718"/>
      <c r="BG39" s="750" t="s">
        <v>329</v>
      </c>
      <c r="BH39" s="751"/>
      <c r="BI39" s="751"/>
      <c r="BJ39" s="751"/>
      <c r="BK39" s="751"/>
      <c r="BL39" s="215"/>
      <c r="BM39" s="675" t="s">
        <v>330</v>
      </c>
      <c r="BN39" s="675"/>
      <c r="BO39" s="675"/>
      <c r="BP39" s="675"/>
      <c r="BQ39" s="675"/>
      <c r="BR39" s="675"/>
      <c r="BS39" s="675"/>
      <c r="BT39" s="675"/>
      <c r="BU39" s="676"/>
      <c r="BV39" s="659">
        <v>107</v>
      </c>
      <c r="BW39" s="660"/>
      <c r="BX39" s="660"/>
      <c r="BY39" s="660"/>
      <c r="BZ39" s="660"/>
      <c r="CA39" s="660"/>
      <c r="CB39" s="669"/>
      <c r="CD39" s="674" t="s">
        <v>331</v>
      </c>
      <c r="CE39" s="675"/>
      <c r="CF39" s="675"/>
      <c r="CG39" s="675"/>
      <c r="CH39" s="675"/>
      <c r="CI39" s="675"/>
      <c r="CJ39" s="675"/>
      <c r="CK39" s="675"/>
      <c r="CL39" s="675"/>
      <c r="CM39" s="675"/>
      <c r="CN39" s="675"/>
      <c r="CO39" s="675"/>
      <c r="CP39" s="675"/>
      <c r="CQ39" s="676"/>
      <c r="CR39" s="659">
        <v>265538</v>
      </c>
      <c r="CS39" s="683"/>
      <c r="CT39" s="683"/>
      <c r="CU39" s="683"/>
      <c r="CV39" s="683"/>
      <c r="CW39" s="683"/>
      <c r="CX39" s="683"/>
      <c r="CY39" s="684"/>
      <c r="CZ39" s="664">
        <v>2.2999999999999998</v>
      </c>
      <c r="DA39" s="695"/>
      <c r="DB39" s="695"/>
      <c r="DC39" s="697"/>
      <c r="DD39" s="668">
        <v>143569</v>
      </c>
      <c r="DE39" s="683"/>
      <c r="DF39" s="683"/>
      <c r="DG39" s="683"/>
      <c r="DH39" s="683"/>
      <c r="DI39" s="683"/>
      <c r="DJ39" s="683"/>
      <c r="DK39" s="684"/>
      <c r="DL39" s="668" t="s">
        <v>119</v>
      </c>
      <c r="DM39" s="683"/>
      <c r="DN39" s="683"/>
      <c r="DO39" s="683"/>
      <c r="DP39" s="683"/>
      <c r="DQ39" s="683"/>
      <c r="DR39" s="683"/>
      <c r="DS39" s="683"/>
      <c r="DT39" s="683"/>
      <c r="DU39" s="683"/>
      <c r="DV39" s="684"/>
      <c r="DW39" s="664" t="s">
        <v>232</v>
      </c>
      <c r="DX39" s="695"/>
      <c r="DY39" s="695"/>
      <c r="DZ39" s="695"/>
      <c r="EA39" s="695"/>
      <c r="EB39" s="695"/>
      <c r="EC39" s="696"/>
    </row>
    <row r="40" spans="2:133" ht="11.25" customHeight="1">
      <c r="AQ40" s="736" t="s">
        <v>332</v>
      </c>
      <c r="AR40" s="737"/>
      <c r="AS40" s="737"/>
      <c r="AT40" s="737"/>
      <c r="AU40" s="737"/>
      <c r="AV40" s="737"/>
      <c r="AW40" s="737"/>
      <c r="AX40" s="737"/>
      <c r="AY40" s="738"/>
      <c r="AZ40" s="659">
        <v>434840</v>
      </c>
      <c r="BA40" s="660"/>
      <c r="BB40" s="660"/>
      <c r="BC40" s="660"/>
      <c r="BD40" s="683"/>
      <c r="BE40" s="683"/>
      <c r="BF40" s="718"/>
      <c r="BG40" s="750"/>
      <c r="BH40" s="751"/>
      <c r="BI40" s="751"/>
      <c r="BJ40" s="751"/>
      <c r="BK40" s="751"/>
      <c r="BL40" s="215"/>
      <c r="BM40" s="675" t="s">
        <v>333</v>
      </c>
      <c r="BN40" s="675"/>
      <c r="BO40" s="675"/>
      <c r="BP40" s="675"/>
      <c r="BQ40" s="675"/>
      <c r="BR40" s="675"/>
      <c r="BS40" s="675"/>
      <c r="BT40" s="675"/>
      <c r="BU40" s="676"/>
      <c r="BV40" s="659">
        <v>120</v>
      </c>
      <c r="BW40" s="660"/>
      <c r="BX40" s="660"/>
      <c r="BY40" s="660"/>
      <c r="BZ40" s="660"/>
      <c r="CA40" s="660"/>
      <c r="CB40" s="669"/>
      <c r="CD40" s="674" t="s">
        <v>334</v>
      </c>
      <c r="CE40" s="675"/>
      <c r="CF40" s="675"/>
      <c r="CG40" s="675"/>
      <c r="CH40" s="675"/>
      <c r="CI40" s="675"/>
      <c r="CJ40" s="675"/>
      <c r="CK40" s="675"/>
      <c r="CL40" s="675"/>
      <c r="CM40" s="675"/>
      <c r="CN40" s="675"/>
      <c r="CO40" s="675"/>
      <c r="CP40" s="675"/>
      <c r="CQ40" s="676"/>
      <c r="CR40" s="659">
        <v>90680</v>
      </c>
      <c r="CS40" s="660"/>
      <c r="CT40" s="660"/>
      <c r="CU40" s="660"/>
      <c r="CV40" s="660"/>
      <c r="CW40" s="660"/>
      <c r="CX40" s="660"/>
      <c r="CY40" s="661"/>
      <c r="CZ40" s="664">
        <v>0.8</v>
      </c>
      <c r="DA40" s="695"/>
      <c r="DB40" s="695"/>
      <c r="DC40" s="697"/>
      <c r="DD40" s="668">
        <v>1680</v>
      </c>
      <c r="DE40" s="660"/>
      <c r="DF40" s="660"/>
      <c r="DG40" s="660"/>
      <c r="DH40" s="660"/>
      <c r="DI40" s="660"/>
      <c r="DJ40" s="660"/>
      <c r="DK40" s="661"/>
      <c r="DL40" s="668" t="s">
        <v>119</v>
      </c>
      <c r="DM40" s="660"/>
      <c r="DN40" s="660"/>
      <c r="DO40" s="660"/>
      <c r="DP40" s="660"/>
      <c r="DQ40" s="660"/>
      <c r="DR40" s="660"/>
      <c r="DS40" s="660"/>
      <c r="DT40" s="660"/>
      <c r="DU40" s="660"/>
      <c r="DV40" s="661"/>
      <c r="DW40" s="664" t="s">
        <v>119</v>
      </c>
      <c r="DX40" s="695"/>
      <c r="DY40" s="695"/>
      <c r="DZ40" s="695"/>
      <c r="EA40" s="695"/>
      <c r="EB40" s="695"/>
      <c r="EC40" s="696"/>
    </row>
    <row r="41" spans="2:133" ht="11.25" customHeight="1">
      <c r="AQ41" s="746" t="s">
        <v>335</v>
      </c>
      <c r="AR41" s="747"/>
      <c r="AS41" s="747"/>
      <c r="AT41" s="747"/>
      <c r="AU41" s="747"/>
      <c r="AV41" s="747"/>
      <c r="AW41" s="747"/>
      <c r="AX41" s="747"/>
      <c r="AY41" s="748"/>
      <c r="AZ41" s="739">
        <v>419170</v>
      </c>
      <c r="BA41" s="740"/>
      <c r="BB41" s="740"/>
      <c r="BC41" s="740"/>
      <c r="BD41" s="729"/>
      <c r="BE41" s="729"/>
      <c r="BF41" s="731"/>
      <c r="BG41" s="752"/>
      <c r="BH41" s="753"/>
      <c r="BI41" s="753"/>
      <c r="BJ41" s="753"/>
      <c r="BK41" s="753"/>
      <c r="BL41" s="216"/>
      <c r="BM41" s="686" t="s">
        <v>336</v>
      </c>
      <c r="BN41" s="686"/>
      <c r="BO41" s="686"/>
      <c r="BP41" s="686"/>
      <c r="BQ41" s="686"/>
      <c r="BR41" s="686"/>
      <c r="BS41" s="686"/>
      <c r="BT41" s="686"/>
      <c r="BU41" s="687"/>
      <c r="BV41" s="739">
        <v>283</v>
      </c>
      <c r="BW41" s="740"/>
      <c r="BX41" s="740"/>
      <c r="BY41" s="740"/>
      <c r="BZ41" s="740"/>
      <c r="CA41" s="740"/>
      <c r="CB41" s="749"/>
      <c r="CD41" s="674" t="s">
        <v>337</v>
      </c>
      <c r="CE41" s="675"/>
      <c r="CF41" s="675"/>
      <c r="CG41" s="675"/>
      <c r="CH41" s="675"/>
      <c r="CI41" s="675"/>
      <c r="CJ41" s="675"/>
      <c r="CK41" s="675"/>
      <c r="CL41" s="675"/>
      <c r="CM41" s="675"/>
      <c r="CN41" s="675"/>
      <c r="CO41" s="675"/>
      <c r="CP41" s="675"/>
      <c r="CQ41" s="676"/>
      <c r="CR41" s="659" t="s">
        <v>119</v>
      </c>
      <c r="CS41" s="683"/>
      <c r="CT41" s="683"/>
      <c r="CU41" s="683"/>
      <c r="CV41" s="683"/>
      <c r="CW41" s="683"/>
      <c r="CX41" s="683"/>
      <c r="CY41" s="684"/>
      <c r="CZ41" s="664" t="s">
        <v>232</v>
      </c>
      <c r="DA41" s="695"/>
      <c r="DB41" s="695"/>
      <c r="DC41" s="697"/>
      <c r="DD41" s="668" t="s">
        <v>119</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338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339</v>
      </c>
      <c r="CE42" s="657"/>
      <c r="CF42" s="657"/>
      <c r="CG42" s="657"/>
      <c r="CH42" s="657"/>
      <c r="CI42" s="657"/>
      <c r="CJ42" s="657"/>
      <c r="CK42" s="657"/>
      <c r="CL42" s="657"/>
      <c r="CM42" s="657"/>
      <c r="CN42" s="657"/>
      <c r="CO42" s="657"/>
      <c r="CP42" s="657"/>
      <c r="CQ42" s="658"/>
      <c r="CR42" s="659">
        <v>2887254</v>
      </c>
      <c r="CS42" s="660"/>
      <c r="CT42" s="660"/>
      <c r="CU42" s="660"/>
      <c r="CV42" s="660"/>
      <c r="CW42" s="660"/>
      <c r="CX42" s="660"/>
      <c r="CY42" s="661"/>
      <c r="CZ42" s="664">
        <v>24.6</v>
      </c>
      <c r="DA42" s="665"/>
      <c r="DB42" s="665"/>
      <c r="DC42" s="760"/>
      <c r="DD42" s="668">
        <v>523358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341</v>
      </c>
      <c r="CE43" s="657"/>
      <c r="CF43" s="657"/>
      <c r="CG43" s="657"/>
      <c r="CH43" s="657"/>
      <c r="CI43" s="657"/>
      <c r="CJ43" s="657"/>
      <c r="CK43" s="657"/>
      <c r="CL43" s="657"/>
      <c r="CM43" s="657"/>
      <c r="CN43" s="657"/>
      <c r="CO43" s="657"/>
      <c r="CP43" s="657"/>
      <c r="CQ43" s="658"/>
      <c r="CR43" s="659">
        <v>13075</v>
      </c>
      <c r="CS43" s="683"/>
      <c r="CT43" s="683"/>
      <c r="CU43" s="683"/>
      <c r="CV43" s="683"/>
      <c r="CW43" s="683"/>
      <c r="CX43" s="683"/>
      <c r="CY43" s="684"/>
      <c r="CZ43" s="664">
        <v>0.1</v>
      </c>
      <c r="DA43" s="695"/>
      <c r="DB43" s="695"/>
      <c r="DC43" s="697"/>
      <c r="DD43" s="668">
        <v>13075</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342</v>
      </c>
      <c r="CD44" s="771" t="s">
        <v>294</v>
      </c>
      <c r="CE44" s="772"/>
      <c r="CF44" s="656" t="s">
        <v>343</v>
      </c>
      <c r="CG44" s="657"/>
      <c r="CH44" s="657"/>
      <c r="CI44" s="657"/>
      <c r="CJ44" s="657"/>
      <c r="CK44" s="657"/>
      <c r="CL44" s="657"/>
      <c r="CM44" s="657"/>
      <c r="CN44" s="657"/>
      <c r="CO44" s="657"/>
      <c r="CP44" s="657"/>
      <c r="CQ44" s="658"/>
      <c r="CR44" s="659">
        <v>1823785</v>
      </c>
      <c r="CS44" s="660"/>
      <c r="CT44" s="660"/>
      <c r="CU44" s="660"/>
      <c r="CV44" s="660"/>
      <c r="CW44" s="660"/>
      <c r="CX44" s="660"/>
      <c r="CY44" s="661"/>
      <c r="CZ44" s="664">
        <v>15.5</v>
      </c>
      <c r="DA44" s="665"/>
      <c r="DB44" s="665"/>
      <c r="DC44" s="760"/>
      <c r="DD44" s="668">
        <v>475716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344</v>
      </c>
      <c r="CG45" s="657"/>
      <c r="CH45" s="657"/>
      <c r="CI45" s="657"/>
      <c r="CJ45" s="657"/>
      <c r="CK45" s="657"/>
      <c r="CL45" s="657"/>
      <c r="CM45" s="657"/>
      <c r="CN45" s="657"/>
      <c r="CO45" s="657"/>
      <c r="CP45" s="657"/>
      <c r="CQ45" s="658"/>
      <c r="CR45" s="659">
        <v>541245</v>
      </c>
      <c r="CS45" s="683"/>
      <c r="CT45" s="683"/>
      <c r="CU45" s="683"/>
      <c r="CV45" s="683"/>
      <c r="CW45" s="683"/>
      <c r="CX45" s="683"/>
      <c r="CY45" s="684"/>
      <c r="CZ45" s="664">
        <v>4.5999999999999996</v>
      </c>
      <c r="DA45" s="695"/>
      <c r="DB45" s="695"/>
      <c r="DC45" s="697"/>
      <c r="DD45" s="668">
        <v>67410</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345</v>
      </c>
      <c r="CG46" s="657"/>
      <c r="CH46" s="657"/>
      <c r="CI46" s="657"/>
      <c r="CJ46" s="657"/>
      <c r="CK46" s="657"/>
      <c r="CL46" s="657"/>
      <c r="CM46" s="657"/>
      <c r="CN46" s="657"/>
      <c r="CO46" s="657"/>
      <c r="CP46" s="657"/>
      <c r="CQ46" s="658"/>
      <c r="CR46" s="659">
        <v>1264011</v>
      </c>
      <c r="CS46" s="660"/>
      <c r="CT46" s="660"/>
      <c r="CU46" s="660"/>
      <c r="CV46" s="660"/>
      <c r="CW46" s="660"/>
      <c r="CX46" s="660"/>
      <c r="CY46" s="661"/>
      <c r="CZ46" s="664">
        <v>10.8</v>
      </c>
      <c r="DA46" s="665"/>
      <c r="DB46" s="665"/>
      <c r="DC46" s="760"/>
      <c r="DD46" s="668">
        <v>398077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346</v>
      </c>
      <c r="CG47" s="657"/>
      <c r="CH47" s="657"/>
      <c r="CI47" s="657"/>
      <c r="CJ47" s="657"/>
      <c r="CK47" s="657"/>
      <c r="CL47" s="657"/>
      <c r="CM47" s="657"/>
      <c r="CN47" s="657"/>
      <c r="CO47" s="657"/>
      <c r="CP47" s="657"/>
      <c r="CQ47" s="658"/>
      <c r="CR47" s="659">
        <v>1063469</v>
      </c>
      <c r="CS47" s="683"/>
      <c r="CT47" s="683"/>
      <c r="CU47" s="683"/>
      <c r="CV47" s="683"/>
      <c r="CW47" s="683"/>
      <c r="CX47" s="683"/>
      <c r="CY47" s="684"/>
      <c r="CZ47" s="664">
        <v>9.1</v>
      </c>
      <c r="DA47" s="695"/>
      <c r="DB47" s="695"/>
      <c r="DC47" s="697"/>
      <c r="DD47" s="668">
        <v>47642</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347</v>
      </c>
      <c r="CG48" s="657"/>
      <c r="CH48" s="657"/>
      <c r="CI48" s="657"/>
      <c r="CJ48" s="657"/>
      <c r="CK48" s="657"/>
      <c r="CL48" s="657"/>
      <c r="CM48" s="657"/>
      <c r="CN48" s="657"/>
      <c r="CO48" s="657"/>
      <c r="CP48" s="657"/>
      <c r="CQ48" s="658"/>
      <c r="CR48" s="659" t="s">
        <v>232</v>
      </c>
      <c r="CS48" s="660"/>
      <c r="CT48" s="660"/>
      <c r="CU48" s="660"/>
      <c r="CV48" s="660"/>
      <c r="CW48" s="660"/>
      <c r="CX48" s="660"/>
      <c r="CY48" s="661"/>
      <c r="CZ48" s="664" t="s">
        <v>232</v>
      </c>
      <c r="DA48" s="665"/>
      <c r="DB48" s="665"/>
      <c r="DC48" s="760"/>
      <c r="DD48" s="668" t="s">
        <v>119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348</v>
      </c>
      <c r="CE49" s="705"/>
      <c r="CF49" s="705"/>
      <c r="CG49" s="705"/>
      <c r="CH49" s="705"/>
      <c r="CI49" s="705"/>
      <c r="CJ49" s="705"/>
      <c r="CK49" s="705"/>
      <c r="CL49" s="705"/>
      <c r="CM49" s="705"/>
      <c r="CN49" s="705"/>
      <c r="CO49" s="705"/>
      <c r="CP49" s="705"/>
      <c r="CQ49" s="706"/>
      <c r="CR49" s="739">
        <v>11739324</v>
      </c>
      <c r="CS49" s="729"/>
      <c r="CT49" s="729"/>
      <c r="CU49" s="729"/>
      <c r="CV49" s="729"/>
      <c r="CW49" s="729"/>
      <c r="CX49" s="729"/>
      <c r="CY49" s="761"/>
      <c r="CZ49" s="744">
        <v>100</v>
      </c>
      <c r="DA49" s="762"/>
      <c r="DB49" s="762"/>
      <c r="DC49" s="763"/>
      <c r="DD49" s="764">
        <v>7695598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6mfyc3v4t9kQJlC99K3otfL5MFoAJssM8v7jMDfliq4Xt1CkRyYsxEWEamVvnXXyqt9ZaEBRxvuZyYAVVlkmSw==" saltValue="DKLFHOoFpdtEt42VuY5l/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23" sqref="AU23:AY2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349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350</v>
      </c>
      <c r="DK2" s="807"/>
      <c r="DL2" s="807"/>
      <c r="DM2" s="807"/>
      <c r="DN2" s="807"/>
      <c r="DO2" s="808"/>
      <c r="DP2" s="229"/>
      <c r="DQ2" s="806" t="s">
        <v>351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354</v>
      </c>
      <c r="B5" s="801"/>
      <c r="C5" s="801"/>
      <c r="D5" s="801"/>
      <c r="E5" s="801"/>
      <c r="F5" s="801"/>
      <c r="G5" s="801"/>
      <c r="H5" s="801"/>
      <c r="I5" s="801"/>
      <c r="J5" s="801"/>
      <c r="K5" s="801"/>
      <c r="L5" s="801"/>
      <c r="M5" s="801"/>
      <c r="N5" s="801"/>
      <c r="O5" s="801"/>
      <c r="P5" s="802"/>
      <c r="Q5" s="777" t="s">
        <v>355</v>
      </c>
      <c r="R5" s="778"/>
      <c r="S5" s="778"/>
      <c r="T5" s="778"/>
      <c r="U5" s="779"/>
      <c r="V5" s="777" t="s">
        <v>356</v>
      </c>
      <c r="W5" s="778"/>
      <c r="X5" s="778"/>
      <c r="Y5" s="778"/>
      <c r="Z5" s="779"/>
      <c r="AA5" s="777" t="s">
        <v>357</v>
      </c>
      <c r="AB5" s="778"/>
      <c r="AC5" s="778"/>
      <c r="AD5" s="778"/>
      <c r="AE5" s="778"/>
      <c r="AF5" s="810" t="s">
        <v>358</v>
      </c>
      <c r="AG5" s="778"/>
      <c r="AH5" s="778"/>
      <c r="AI5" s="778"/>
      <c r="AJ5" s="789"/>
      <c r="AK5" s="778" t="s">
        <v>359</v>
      </c>
      <c r="AL5" s="778"/>
      <c r="AM5" s="778"/>
      <c r="AN5" s="778"/>
      <c r="AO5" s="779"/>
      <c r="AP5" s="777" t="s">
        <v>360</v>
      </c>
      <c r="AQ5" s="778"/>
      <c r="AR5" s="778"/>
      <c r="AS5" s="778"/>
      <c r="AT5" s="779"/>
      <c r="AU5" s="777" t="s">
        <v>361</v>
      </c>
      <c r="AV5" s="778"/>
      <c r="AW5" s="778"/>
      <c r="AX5" s="778"/>
      <c r="AY5" s="789"/>
      <c r="AZ5" s="236"/>
      <c r="BA5" s="236"/>
      <c r="BB5" s="236"/>
      <c r="BC5" s="236"/>
      <c r="BD5" s="236"/>
      <c r="BE5" s="237"/>
      <c r="BF5" s="237"/>
      <c r="BG5" s="237"/>
      <c r="BH5" s="237"/>
      <c r="BI5" s="237"/>
      <c r="BJ5" s="237"/>
      <c r="BK5" s="237"/>
      <c r="BL5" s="237"/>
      <c r="BM5" s="237"/>
      <c r="BN5" s="237"/>
      <c r="BO5" s="237"/>
      <c r="BP5" s="237"/>
      <c r="BQ5" s="800" t="s">
        <v>362</v>
      </c>
      <c r="BR5" s="801"/>
      <c r="BS5" s="801"/>
      <c r="BT5" s="801"/>
      <c r="BU5" s="801"/>
      <c r="BV5" s="801"/>
      <c r="BW5" s="801"/>
      <c r="BX5" s="801"/>
      <c r="BY5" s="801"/>
      <c r="BZ5" s="801"/>
      <c r="CA5" s="801"/>
      <c r="CB5" s="801"/>
      <c r="CC5" s="801"/>
      <c r="CD5" s="801"/>
      <c r="CE5" s="801"/>
      <c r="CF5" s="801"/>
      <c r="CG5" s="802"/>
      <c r="CH5" s="777" t="s">
        <v>363</v>
      </c>
      <c r="CI5" s="778"/>
      <c r="CJ5" s="778"/>
      <c r="CK5" s="778"/>
      <c r="CL5" s="779"/>
      <c r="CM5" s="777" t="s">
        <v>364</v>
      </c>
      <c r="CN5" s="778"/>
      <c r="CO5" s="778"/>
      <c r="CP5" s="778"/>
      <c r="CQ5" s="779"/>
      <c r="CR5" s="777" t="s">
        <v>365</v>
      </c>
      <c r="CS5" s="778"/>
      <c r="CT5" s="778"/>
      <c r="CU5" s="778"/>
      <c r="CV5" s="779"/>
      <c r="CW5" s="777" t="s">
        <v>366</v>
      </c>
      <c r="CX5" s="778"/>
      <c r="CY5" s="778"/>
      <c r="CZ5" s="778"/>
      <c r="DA5" s="779"/>
      <c r="DB5" s="777" t="s">
        <v>367</v>
      </c>
      <c r="DC5" s="778"/>
      <c r="DD5" s="778"/>
      <c r="DE5" s="778"/>
      <c r="DF5" s="779"/>
      <c r="DG5" s="783" t="s">
        <v>368</v>
      </c>
      <c r="DH5" s="784"/>
      <c r="DI5" s="784"/>
      <c r="DJ5" s="784"/>
      <c r="DK5" s="785"/>
      <c r="DL5" s="783" t="s">
        <v>369</v>
      </c>
      <c r="DM5" s="784"/>
      <c r="DN5" s="784"/>
      <c r="DO5" s="784"/>
      <c r="DP5" s="785"/>
      <c r="DQ5" s="777" t="s">
        <v>370</v>
      </c>
      <c r="DR5" s="778"/>
      <c r="DS5" s="778"/>
      <c r="DT5" s="778"/>
      <c r="DU5" s="779"/>
      <c r="DV5" s="777" t="s">
        <v>361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371</v>
      </c>
      <c r="C7" s="792"/>
      <c r="D7" s="792"/>
      <c r="E7" s="792"/>
      <c r="F7" s="792"/>
      <c r="G7" s="792"/>
      <c r="H7" s="792"/>
      <c r="I7" s="792"/>
      <c r="J7" s="792"/>
      <c r="K7" s="792"/>
      <c r="L7" s="792"/>
      <c r="M7" s="792"/>
      <c r="N7" s="792"/>
      <c r="O7" s="792"/>
      <c r="P7" s="793"/>
      <c r="Q7" s="794">
        <v>11981</v>
      </c>
      <c r="R7" s="795"/>
      <c r="S7" s="795"/>
      <c r="T7" s="795"/>
      <c r="U7" s="795"/>
      <c r="V7" s="795">
        <v>11739</v>
      </c>
      <c r="W7" s="795"/>
      <c r="X7" s="795"/>
      <c r="Y7" s="795"/>
      <c r="Z7" s="795"/>
      <c r="AA7" s="795">
        <v>242</v>
      </c>
      <c r="AB7" s="795"/>
      <c r="AC7" s="795"/>
      <c r="AD7" s="795"/>
      <c r="AE7" s="796"/>
      <c r="AF7" s="797">
        <v>201</v>
      </c>
      <c r="AG7" s="798"/>
      <c r="AH7" s="798"/>
      <c r="AI7" s="798"/>
      <c r="AJ7" s="799"/>
      <c r="AK7" s="834">
        <v>566</v>
      </c>
      <c r="AL7" s="835"/>
      <c r="AM7" s="835"/>
      <c r="AN7" s="835"/>
      <c r="AO7" s="835"/>
      <c r="AP7" s="835">
        <v>14231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572</v>
      </c>
      <c r="BS7" s="838" t="s">
        <v>568</v>
      </c>
      <c r="BT7" s="839"/>
      <c r="BU7" s="839"/>
      <c r="BV7" s="839"/>
      <c r="BW7" s="839"/>
      <c r="BX7" s="839"/>
      <c r="BY7" s="839"/>
      <c r="BZ7" s="839"/>
      <c r="CA7" s="839"/>
      <c r="CB7" s="839"/>
      <c r="CC7" s="839"/>
      <c r="CD7" s="839"/>
      <c r="CE7" s="839"/>
      <c r="CF7" s="839"/>
      <c r="CG7" s="840"/>
      <c r="CH7" s="831">
        <v>0</v>
      </c>
      <c r="CI7" s="832"/>
      <c r="CJ7" s="832"/>
      <c r="CK7" s="832"/>
      <c r="CL7" s="833"/>
      <c r="CM7" s="831">
        <v>11</v>
      </c>
      <c r="CN7" s="832"/>
      <c r="CO7" s="832"/>
      <c r="CP7" s="832"/>
      <c r="CQ7" s="833"/>
      <c r="CR7" s="831">
        <v>10</v>
      </c>
      <c r="CS7" s="832"/>
      <c r="CT7" s="832"/>
      <c r="CU7" s="832"/>
      <c r="CV7" s="833"/>
      <c r="CW7" s="831">
        <v>0</v>
      </c>
      <c r="CX7" s="832"/>
      <c r="CY7" s="832"/>
      <c r="CZ7" s="832"/>
      <c r="DA7" s="833"/>
      <c r="DB7" s="831">
        <v>0</v>
      </c>
      <c r="DC7" s="832"/>
      <c r="DD7" s="832"/>
      <c r="DE7" s="832"/>
      <c r="DF7" s="833"/>
      <c r="DG7" s="831">
        <v>0</v>
      </c>
      <c r="DH7" s="832"/>
      <c r="DI7" s="832"/>
      <c r="DJ7" s="832"/>
      <c r="DK7" s="833"/>
      <c r="DL7" s="831">
        <v>0</v>
      </c>
      <c r="DM7" s="832"/>
      <c r="DN7" s="832"/>
      <c r="DO7" s="832"/>
      <c r="DP7" s="833"/>
      <c r="DQ7" s="831">
        <v>0</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569</v>
      </c>
      <c r="BT8" s="829"/>
      <c r="BU8" s="829"/>
      <c r="BV8" s="829"/>
      <c r="BW8" s="829"/>
      <c r="BX8" s="829"/>
      <c r="BY8" s="829"/>
      <c r="BZ8" s="829"/>
      <c r="CA8" s="829"/>
      <c r="CB8" s="829"/>
      <c r="CC8" s="829"/>
      <c r="CD8" s="829"/>
      <c r="CE8" s="829"/>
      <c r="CF8" s="829"/>
      <c r="CG8" s="830"/>
      <c r="CH8" s="841">
        <v>3</v>
      </c>
      <c r="CI8" s="842"/>
      <c r="CJ8" s="842"/>
      <c r="CK8" s="842"/>
      <c r="CL8" s="843"/>
      <c r="CM8" s="841">
        <v>143</v>
      </c>
      <c r="CN8" s="842"/>
      <c r="CO8" s="842"/>
      <c r="CP8" s="842"/>
      <c r="CQ8" s="843"/>
      <c r="CR8" s="841">
        <v>20</v>
      </c>
      <c r="CS8" s="842"/>
      <c r="CT8" s="842"/>
      <c r="CU8" s="842"/>
      <c r="CV8" s="843"/>
      <c r="CW8" s="841">
        <v>0</v>
      </c>
      <c r="CX8" s="842"/>
      <c r="CY8" s="842"/>
      <c r="CZ8" s="842"/>
      <c r="DA8" s="843"/>
      <c r="DB8" s="841">
        <v>0</v>
      </c>
      <c r="DC8" s="842"/>
      <c r="DD8" s="842"/>
      <c r="DE8" s="842"/>
      <c r="DF8" s="843"/>
      <c r="DG8" s="841">
        <v>0</v>
      </c>
      <c r="DH8" s="842"/>
      <c r="DI8" s="842"/>
      <c r="DJ8" s="842"/>
      <c r="DK8" s="843"/>
      <c r="DL8" s="841">
        <v>0</v>
      </c>
      <c r="DM8" s="842"/>
      <c r="DN8" s="842"/>
      <c r="DO8" s="842"/>
      <c r="DP8" s="843"/>
      <c r="DQ8" s="841">
        <v>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572</v>
      </c>
      <c r="BS9" s="828" t="s">
        <v>570</v>
      </c>
      <c r="BT9" s="829"/>
      <c r="BU9" s="829"/>
      <c r="BV9" s="829"/>
      <c r="BW9" s="829"/>
      <c r="BX9" s="829"/>
      <c r="BY9" s="829"/>
      <c r="BZ9" s="829"/>
      <c r="CA9" s="829"/>
      <c r="CB9" s="829"/>
      <c r="CC9" s="829"/>
      <c r="CD9" s="829"/>
      <c r="CE9" s="829"/>
      <c r="CF9" s="829"/>
      <c r="CG9" s="830"/>
      <c r="CH9" s="841">
        <v>0</v>
      </c>
      <c r="CI9" s="842"/>
      <c r="CJ9" s="842"/>
      <c r="CK9" s="842"/>
      <c r="CL9" s="843"/>
      <c r="CM9" s="841">
        <v>0</v>
      </c>
      <c r="CN9" s="842"/>
      <c r="CO9" s="842"/>
      <c r="CP9" s="842"/>
      <c r="CQ9" s="843"/>
      <c r="CR9" s="841">
        <v>0</v>
      </c>
      <c r="CS9" s="842"/>
      <c r="CT9" s="842"/>
      <c r="CU9" s="842"/>
      <c r="CV9" s="843"/>
      <c r="CW9" s="841">
        <v>0</v>
      </c>
      <c r="CX9" s="842"/>
      <c r="CY9" s="842"/>
      <c r="CZ9" s="842"/>
      <c r="DA9" s="843"/>
      <c r="DB9" s="841">
        <v>0</v>
      </c>
      <c r="DC9" s="842"/>
      <c r="DD9" s="842"/>
      <c r="DE9" s="842"/>
      <c r="DF9" s="843"/>
      <c r="DG9" s="841">
        <v>0</v>
      </c>
      <c r="DH9" s="842"/>
      <c r="DI9" s="842"/>
      <c r="DJ9" s="842"/>
      <c r="DK9" s="843"/>
      <c r="DL9" s="841">
        <v>0</v>
      </c>
      <c r="DM9" s="842"/>
      <c r="DN9" s="842"/>
      <c r="DO9" s="842"/>
      <c r="DP9" s="843"/>
      <c r="DQ9" s="841">
        <v>0</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571</v>
      </c>
      <c r="BT10" s="829"/>
      <c r="BU10" s="829"/>
      <c r="BV10" s="829"/>
      <c r="BW10" s="829"/>
      <c r="BX10" s="829"/>
      <c r="BY10" s="829"/>
      <c r="BZ10" s="829"/>
      <c r="CA10" s="829"/>
      <c r="CB10" s="829"/>
      <c r="CC10" s="829"/>
      <c r="CD10" s="829"/>
      <c r="CE10" s="829"/>
      <c r="CF10" s="829"/>
      <c r="CG10" s="830"/>
      <c r="CH10" s="841">
        <v>-186</v>
      </c>
      <c r="CI10" s="842"/>
      <c r="CJ10" s="842"/>
      <c r="CK10" s="842"/>
      <c r="CL10" s="843"/>
      <c r="CM10" s="841">
        <v>-133</v>
      </c>
      <c r="CN10" s="842"/>
      <c r="CO10" s="842"/>
      <c r="CP10" s="842"/>
      <c r="CQ10" s="843"/>
      <c r="CR10" s="841">
        <v>36</v>
      </c>
      <c r="CS10" s="842"/>
      <c r="CT10" s="842"/>
      <c r="CU10" s="842"/>
      <c r="CV10" s="843"/>
      <c r="CW10" s="841">
        <v>0</v>
      </c>
      <c r="CX10" s="842"/>
      <c r="CY10" s="842"/>
      <c r="CZ10" s="842"/>
      <c r="DA10" s="843"/>
      <c r="DB10" s="841">
        <v>0</v>
      </c>
      <c r="DC10" s="842"/>
      <c r="DD10" s="842"/>
      <c r="DE10" s="842"/>
      <c r="DF10" s="843"/>
      <c r="DG10" s="841">
        <v>0</v>
      </c>
      <c r="DH10" s="842"/>
      <c r="DI10" s="842"/>
      <c r="DJ10" s="842"/>
      <c r="DK10" s="843"/>
      <c r="DL10" s="841">
        <v>0</v>
      </c>
      <c r="DM10" s="842"/>
      <c r="DN10" s="842"/>
      <c r="DO10" s="842"/>
      <c r="DP10" s="843"/>
      <c r="DQ10" s="841">
        <v>0</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373</v>
      </c>
      <c r="B23" s="850" t="s">
        <v>374</v>
      </c>
      <c r="C23" s="851"/>
      <c r="D23" s="851"/>
      <c r="E23" s="851"/>
      <c r="F23" s="851"/>
      <c r="G23" s="851"/>
      <c r="H23" s="851"/>
      <c r="I23" s="851"/>
      <c r="J23" s="851"/>
      <c r="K23" s="851"/>
      <c r="L23" s="851"/>
      <c r="M23" s="851"/>
      <c r="N23" s="851"/>
      <c r="O23" s="851"/>
      <c r="P23" s="852"/>
      <c r="Q23" s="853">
        <v>11981</v>
      </c>
      <c r="R23" s="854"/>
      <c r="S23" s="854"/>
      <c r="T23" s="854"/>
      <c r="U23" s="854"/>
      <c r="V23" s="854">
        <v>11739</v>
      </c>
      <c r="W23" s="854"/>
      <c r="X23" s="854"/>
      <c r="Y23" s="854"/>
      <c r="Z23" s="854"/>
      <c r="AA23" s="854">
        <v>242</v>
      </c>
      <c r="AB23" s="854"/>
      <c r="AC23" s="854"/>
      <c r="AD23" s="854"/>
      <c r="AE23" s="855"/>
      <c r="AF23" s="856">
        <v>201</v>
      </c>
      <c r="AG23" s="854"/>
      <c r="AH23" s="854"/>
      <c r="AI23" s="854"/>
      <c r="AJ23" s="857"/>
      <c r="AK23" s="858"/>
      <c r="AL23" s="859"/>
      <c r="AM23" s="859"/>
      <c r="AN23" s="859"/>
      <c r="AO23" s="859"/>
      <c r="AP23" s="854">
        <v>14231</v>
      </c>
      <c r="AQ23" s="854"/>
      <c r="AR23" s="854"/>
      <c r="AS23" s="854"/>
      <c r="AT23" s="854"/>
      <c r="AU23" s="860"/>
      <c r="AV23" s="860"/>
      <c r="AW23" s="860"/>
      <c r="AX23" s="860"/>
      <c r="AY23" s="861"/>
      <c r="AZ23" s="869" t="s">
        <v>375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377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354</v>
      </c>
      <c r="B26" s="801"/>
      <c r="C26" s="801"/>
      <c r="D26" s="801"/>
      <c r="E26" s="801"/>
      <c r="F26" s="801"/>
      <c r="G26" s="801"/>
      <c r="H26" s="801"/>
      <c r="I26" s="801"/>
      <c r="J26" s="801"/>
      <c r="K26" s="801"/>
      <c r="L26" s="801"/>
      <c r="M26" s="801"/>
      <c r="N26" s="801"/>
      <c r="O26" s="801"/>
      <c r="P26" s="802"/>
      <c r="Q26" s="777" t="s">
        <v>378</v>
      </c>
      <c r="R26" s="778"/>
      <c r="S26" s="778"/>
      <c r="T26" s="778"/>
      <c r="U26" s="779"/>
      <c r="V26" s="777" t="s">
        <v>379</v>
      </c>
      <c r="W26" s="778"/>
      <c r="X26" s="778"/>
      <c r="Y26" s="778"/>
      <c r="Z26" s="779"/>
      <c r="AA26" s="777" t="s">
        <v>380</v>
      </c>
      <c r="AB26" s="778"/>
      <c r="AC26" s="778"/>
      <c r="AD26" s="778"/>
      <c r="AE26" s="778"/>
      <c r="AF26" s="872" t="s">
        <v>381</v>
      </c>
      <c r="AG26" s="873"/>
      <c r="AH26" s="873"/>
      <c r="AI26" s="873"/>
      <c r="AJ26" s="874"/>
      <c r="AK26" s="778" t="s">
        <v>382</v>
      </c>
      <c r="AL26" s="778"/>
      <c r="AM26" s="778"/>
      <c r="AN26" s="778"/>
      <c r="AO26" s="779"/>
      <c r="AP26" s="777" t="s">
        <v>383</v>
      </c>
      <c r="AQ26" s="778"/>
      <c r="AR26" s="778"/>
      <c r="AS26" s="778"/>
      <c r="AT26" s="779"/>
      <c r="AU26" s="777" t="s">
        <v>384</v>
      </c>
      <c r="AV26" s="778"/>
      <c r="AW26" s="778"/>
      <c r="AX26" s="778"/>
      <c r="AY26" s="779"/>
      <c r="AZ26" s="777" t="s">
        <v>385</v>
      </c>
      <c r="BA26" s="778"/>
      <c r="BB26" s="778"/>
      <c r="BC26" s="778"/>
      <c r="BD26" s="779"/>
      <c r="BE26" s="777" t="s">
        <v>361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386</v>
      </c>
      <c r="C28" s="792"/>
      <c r="D28" s="792"/>
      <c r="E28" s="792"/>
      <c r="F28" s="792"/>
      <c r="G28" s="792"/>
      <c r="H28" s="792"/>
      <c r="I28" s="792"/>
      <c r="J28" s="792"/>
      <c r="K28" s="792"/>
      <c r="L28" s="792"/>
      <c r="M28" s="792"/>
      <c r="N28" s="792"/>
      <c r="O28" s="792"/>
      <c r="P28" s="793"/>
      <c r="Q28" s="882">
        <v>1948</v>
      </c>
      <c r="R28" s="883"/>
      <c r="S28" s="883"/>
      <c r="T28" s="883"/>
      <c r="U28" s="883"/>
      <c r="V28" s="883">
        <v>1933</v>
      </c>
      <c r="W28" s="883"/>
      <c r="X28" s="883"/>
      <c r="Y28" s="883"/>
      <c r="Z28" s="883"/>
      <c r="AA28" s="883">
        <v>15</v>
      </c>
      <c r="AB28" s="883"/>
      <c r="AC28" s="883"/>
      <c r="AD28" s="883"/>
      <c r="AE28" s="884"/>
      <c r="AF28" s="885">
        <v>15</v>
      </c>
      <c r="AG28" s="883"/>
      <c r="AH28" s="883"/>
      <c r="AI28" s="883"/>
      <c r="AJ28" s="886"/>
      <c r="AK28" s="887">
        <v>211</v>
      </c>
      <c r="AL28" s="878"/>
      <c r="AM28" s="878"/>
      <c r="AN28" s="878"/>
      <c r="AO28" s="878"/>
      <c r="AP28" s="878" t="s">
        <v>562</v>
      </c>
      <c r="AQ28" s="878"/>
      <c r="AR28" s="878"/>
      <c r="AS28" s="878"/>
      <c r="AT28" s="878"/>
      <c r="AU28" s="878" t="s">
        <v>562</v>
      </c>
      <c r="AV28" s="878"/>
      <c r="AW28" s="878"/>
      <c r="AX28" s="878"/>
      <c r="AY28" s="878"/>
      <c r="AZ28" s="879" t="s">
        <v>562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387</v>
      </c>
      <c r="C29" s="816"/>
      <c r="D29" s="816"/>
      <c r="E29" s="816"/>
      <c r="F29" s="816"/>
      <c r="G29" s="816"/>
      <c r="H29" s="816"/>
      <c r="I29" s="816"/>
      <c r="J29" s="816"/>
      <c r="K29" s="816"/>
      <c r="L29" s="816"/>
      <c r="M29" s="816"/>
      <c r="N29" s="816"/>
      <c r="O29" s="816"/>
      <c r="P29" s="817"/>
      <c r="Q29" s="818">
        <v>805</v>
      </c>
      <c r="R29" s="819"/>
      <c r="S29" s="819"/>
      <c r="T29" s="819"/>
      <c r="U29" s="819"/>
      <c r="V29" s="819">
        <v>791</v>
      </c>
      <c r="W29" s="819"/>
      <c r="X29" s="819"/>
      <c r="Y29" s="819"/>
      <c r="Z29" s="819"/>
      <c r="AA29" s="819">
        <v>14</v>
      </c>
      <c r="AB29" s="819"/>
      <c r="AC29" s="819"/>
      <c r="AD29" s="819"/>
      <c r="AE29" s="820"/>
      <c r="AF29" s="821">
        <v>14</v>
      </c>
      <c r="AG29" s="822"/>
      <c r="AH29" s="822"/>
      <c r="AI29" s="822"/>
      <c r="AJ29" s="823"/>
      <c r="AK29" s="890">
        <v>256</v>
      </c>
      <c r="AL29" s="891"/>
      <c r="AM29" s="891"/>
      <c r="AN29" s="891"/>
      <c r="AO29" s="891"/>
      <c r="AP29" s="891">
        <v>458</v>
      </c>
      <c r="AQ29" s="891"/>
      <c r="AR29" s="891"/>
      <c r="AS29" s="891"/>
      <c r="AT29" s="891"/>
      <c r="AU29" s="891">
        <v>229</v>
      </c>
      <c r="AV29" s="891"/>
      <c r="AW29" s="891"/>
      <c r="AX29" s="891"/>
      <c r="AY29" s="891"/>
      <c r="AZ29" s="892" t="s">
        <v>562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388</v>
      </c>
      <c r="C30" s="816"/>
      <c r="D30" s="816"/>
      <c r="E30" s="816"/>
      <c r="F30" s="816"/>
      <c r="G30" s="816"/>
      <c r="H30" s="816"/>
      <c r="I30" s="816"/>
      <c r="J30" s="816"/>
      <c r="K30" s="816"/>
      <c r="L30" s="816"/>
      <c r="M30" s="816"/>
      <c r="N30" s="816"/>
      <c r="O30" s="816"/>
      <c r="P30" s="817"/>
      <c r="Q30" s="818">
        <v>1236</v>
      </c>
      <c r="R30" s="819"/>
      <c r="S30" s="819"/>
      <c r="T30" s="819"/>
      <c r="U30" s="819"/>
      <c r="V30" s="819">
        <v>1225</v>
      </c>
      <c r="W30" s="819"/>
      <c r="X30" s="819"/>
      <c r="Y30" s="819"/>
      <c r="Z30" s="819"/>
      <c r="AA30" s="819">
        <v>11</v>
      </c>
      <c r="AB30" s="819"/>
      <c r="AC30" s="819"/>
      <c r="AD30" s="819"/>
      <c r="AE30" s="820"/>
      <c r="AF30" s="821">
        <v>11</v>
      </c>
      <c r="AG30" s="822"/>
      <c r="AH30" s="822"/>
      <c r="AI30" s="822"/>
      <c r="AJ30" s="823"/>
      <c r="AK30" s="890">
        <v>181</v>
      </c>
      <c r="AL30" s="891"/>
      <c r="AM30" s="891"/>
      <c r="AN30" s="891"/>
      <c r="AO30" s="891"/>
      <c r="AP30" s="891" t="s">
        <v>562</v>
      </c>
      <c r="AQ30" s="891"/>
      <c r="AR30" s="891"/>
      <c r="AS30" s="891"/>
      <c r="AT30" s="891"/>
      <c r="AU30" s="891" t="s">
        <v>562</v>
      </c>
      <c r="AV30" s="891"/>
      <c r="AW30" s="891"/>
      <c r="AX30" s="891"/>
      <c r="AY30" s="891"/>
      <c r="AZ30" s="892" t="s">
        <v>562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389</v>
      </c>
      <c r="C31" s="816"/>
      <c r="D31" s="816"/>
      <c r="E31" s="816"/>
      <c r="F31" s="816"/>
      <c r="G31" s="816"/>
      <c r="H31" s="816"/>
      <c r="I31" s="816"/>
      <c r="J31" s="816"/>
      <c r="K31" s="816"/>
      <c r="L31" s="816"/>
      <c r="M31" s="816"/>
      <c r="N31" s="816"/>
      <c r="O31" s="816"/>
      <c r="P31" s="817"/>
      <c r="Q31" s="818">
        <v>167</v>
      </c>
      <c r="R31" s="819"/>
      <c r="S31" s="819"/>
      <c r="T31" s="819"/>
      <c r="U31" s="819"/>
      <c r="V31" s="819">
        <v>167</v>
      </c>
      <c r="W31" s="819"/>
      <c r="X31" s="819"/>
      <c r="Y31" s="819"/>
      <c r="Z31" s="819"/>
      <c r="AA31" s="819">
        <v>0</v>
      </c>
      <c r="AB31" s="819"/>
      <c r="AC31" s="819"/>
      <c r="AD31" s="819"/>
      <c r="AE31" s="820"/>
      <c r="AF31" s="821">
        <v>0</v>
      </c>
      <c r="AG31" s="822"/>
      <c r="AH31" s="822"/>
      <c r="AI31" s="822"/>
      <c r="AJ31" s="823"/>
      <c r="AK31" s="890">
        <v>57</v>
      </c>
      <c r="AL31" s="891"/>
      <c r="AM31" s="891"/>
      <c r="AN31" s="891"/>
      <c r="AO31" s="891"/>
      <c r="AP31" s="891" t="s">
        <v>562</v>
      </c>
      <c r="AQ31" s="891"/>
      <c r="AR31" s="891"/>
      <c r="AS31" s="891"/>
      <c r="AT31" s="891"/>
      <c r="AU31" s="891" t="s">
        <v>562</v>
      </c>
      <c r="AV31" s="891"/>
      <c r="AW31" s="891"/>
      <c r="AX31" s="891"/>
      <c r="AY31" s="891"/>
      <c r="AZ31" s="892" t="s">
        <v>562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390</v>
      </c>
      <c r="C32" s="816"/>
      <c r="D32" s="816"/>
      <c r="E32" s="816"/>
      <c r="F32" s="816"/>
      <c r="G32" s="816"/>
      <c r="H32" s="816"/>
      <c r="I32" s="816"/>
      <c r="J32" s="816"/>
      <c r="K32" s="816"/>
      <c r="L32" s="816"/>
      <c r="M32" s="816"/>
      <c r="N32" s="816"/>
      <c r="O32" s="816"/>
      <c r="P32" s="817"/>
      <c r="Q32" s="818">
        <v>349</v>
      </c>
      <c r="R32" s="819"/>
      <c r="S32" s="819"/>
      <c r="T32" s="819"/>
      <c r="U32" s="819"/>
      <c r="V32" s="819">
        <v>328</v>
      </c>
      <c r="W32" s="819"/>
      <c r="X32" s="819"/>
      <c r="Y32" s="819"/>
      <c r="Z32" s="819"/>
      <c r="AA32" s="819">
        <v>21</v>
      </c>
      <c r="AB32" s="819"/>
      <c r="AC32" s="819"/>
      <c r="AD32" s="819"/>
      <c r="AE32" s="820"/>
      <c r="AF32" s="821">
        <v>346</v>
      </c>
      <c r="AG32" s="822"/>
      <c r="AH32" s="822"/>
      <c r="AI32" s="822"/>
      <c r="AJ32" s="823"/>
      <c r="AK32" s="890">
        <v>49</v>
      </c>
      <c r="AL32" s="891"/>
      <c r="AM32" s="891"/>
      <c r="AN32" s="891"/>
      <c r="AO32" s="891"/>
      <c r="AP32" s="891">
        <v>1021</v>
      </c>
      <c r="AQ32" s="891"/>
      <c r="AR32" s="891"/>
      <c r="AS32" s="891"/>
      <c r="AT32" s="891"/>
      <c r="AU32" s="891">
        <v>430</v>
      </c>
      <c r="AV32" s="891"/>
      <c r="AW32" s="891"/>
      <c r="AX32" s="891"/>
      <c r="AY32" s="891"/>
      <c r="AZ32" s="892" t="s">
        <v>562</v>
      </c>
      <c r="BA32" s="892"/>
      <c r="BB32" s="892"/>
      <c r="BC32" s="892"/>
      <c r="BD32" s="892"/>
      <c r="BE32" s="888" t="s">
        <v>391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392</v>
      </c>
      <c r="C33" s="816"/>
      <c r="D33" s="816"/>
      <c r="E33" s="816"/>
      <c r="F33" s="816"/>
      <c r="G33" s="816"/>
      <c r="H33" s="816"/>
      <c r="I33" s="816"/>
      <c r="J33" s="816"/>
      <c r="K33" s="816"/>
      <c r="L33" s="816"/>
      <c r="M33" s="816"/>
      <c r="N33" s="816"/>
      <c r="O33" s="816"/>
      <c r="P33" s="817"/>
      <c r="Q33" s="818">
        <v>1553</v>
      </c>
      <c r="R33" s="819"/>
      <c r="S33" s="819"/>
      <c r="T33" s="819"/>
      <c r="U33" s="819"/>
      <c r="V33" s="819">
        <v>1520</v>
      </c>
      <c r="W33" s="819"/>
      <c r="X33" s="819"/>
      <c r="Y33" s="819"/>
      <c r="Z33" s="819"/>
      <c r="AA33" s="819">
        <v>33</v>
      </c>
      <c r="AB33" s="819"/>
      <c r="AC33" s="819"/>
      <c r="AD33" s="819"/>
      <c r="AE33" s="820"/>
      <c r="AF33" s="821">
        <v>320</v>
      </c>
      <c r="AG33" s="822"/>
      <c r="AH33" s="822"/>
      <c r="AI33" s="822"/>
      <c r="AJ33" s="823"/>
      <c r="AK33" s="890">
        <v>412</v>
      </c>
      <c r="AL33" s="891"/>
      <c r="AM33" s="891"/>
      <c r="AN33" s="891"/>
      <c r="AO33" s="891"/>
      <c r="AP33" s="891">
        <v>1686</v>
      </c>
      <c r="AQ33" s="891"/>
      <c r="AR33" s="891"/>
      <c r="AS33" s="891"/>
      <c r="AT33" s="891"/>
      <c r="AU33" s="891">
        <v>1180</v>
      </c>
      <c r="AV33" s="891"/>
      <c r="AW33" s="891"/>
      <c r="AX33" s="891"/>
      <c r="AY33" s="891"/>
      <c r="AZ33" s="892" t="s">
        <v>562</v>
      </c>
      <c r="BA33" s="892"/>
      <c r="BB33" s="892"/>
      <c r="BC33" s="892"/>
      <c r="BD33" s="892"/>
      <c r="BE33" s="888" t="s">
        <v>391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393</v>
      </c>
      <c r="C34" s="816"/>
      <c r="D34" s="816"/>
      <c r="E34" s="816"/>
      <c r="F34" s="816"/>
      <c r="G34" s="816"/>
      <c r="H34" s="816"/>
      <c r="I34" s="816"/>
      <c r="J34" s="816"/>
      <c r="K34" s="816"/>
      <c r="L34" s="816"/>
      <c r="M34" s="816"/>
      <c r="N34" s="816"/>
      <c r="O34" s="816"/>
      <c r="P34" s="817"/>
      <c r="Q34" s="818">
        <v>183</v>
      </c>
      <c r="R34" s="819"/>
      <c r="S34" s="819"/>
      <c r="T34" s="819"/>
      <c r="U34" s="819"/>
      <c r="V34" s="819">
        <v>137</v>
      </c>
      <c r="W34" s="819"/>
      <c r="X34" s="819"/>
      <c r="Y34" s="819"/>
      <c r="Z34" s="819"/>
      <c r="AA34" s="819">
        <v>46</v>
      </c>
      <c r="AB34" s="819"/>
      <c r="AC34" s="819"/>
      <c r="AD34" s="819"/>
      <c r="AE34" s="820"/>
      <c r="AF34" s="821">
        <v>46</v>
      </c>
      <c r="AG34" s="822"/>
      <c r="AH34" s="822"/>
      <c r="AI34" s="822"/>
      <c r="AJ34" s="823"/>
      <c r="AK34" s="890">
        <v>14</v>
      </c>
      <c r="AL34" s="891"/>
      <c r="AM34" s="891"/>
      <c r="AN34" s="891"/>
      <c r="AO34" s="891"/>
      <c r="AP34" s="891">
        <v>347</v>
      </c>
      <c r="AQ34" s="891"/>
      <c r="AR34" s="891"/>
      <c r="AS34" s="891"/>
      <c r="AT34" s="891"/>
      <c r="AU34" s="891">
        <v>122</v>
      </c>
      <c r="AV34" s="891"/>
      <c r="AW34" s="891"/>
      <c r="AX34" s="891"/>
      <c r="AY34" s="891"/>
      <c r="AZ34" s="892" t="s">
        <v>562</v>
      </c>
      <c r="BA34" s="892"/>
      <c r="BB34" s="892"/>
      <c r="BC34" s="892"/>
      <c r="BD34" s="892"/>
      <c r="BE34" s="888" t="s">
        <v>394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395</v>
      </c>
      <c r="C35" s="816"/>
      <c r="D35" s="816"/>
      <c r="E35" s="816"/>
      <c r="F35" s="816"/>
      <c r="G35" s="816"/>
      <c r="H35" s="816"/>
      <c r="I35" s="816"/>
      <c r="J35" s="816"/>
      <c r="K35" s="816"/>
      <c r="L35" s="816"/>
      <c r="M35" s="816"/>
      <c r="N35" s="816"/>
      <c r="O35" s="816"/>
      <c r="P35" s="817"/>
      <c r="Q35" s="818">
        <v>684</v>
      </c>
      <c r="R35" s="819"/>
      <c r="S35" s="819"/>
      <c r="T35" s="819"/>
      <c r="U35" s="819"/>
      <c r="V35" s="819">
        <v>684</v>
      </c>
      <c r="W35" s="819"/>
      <c r="X35" s="819"/>
      <c r="Y35" s="819"/>
      <c r="Z35" s="819"/>
      <c r="AA35" s="819">
        <v>0</v>
      </c>
      <c r="AB35" s="819"/>
      <c r="AC35" s="819"/>
      <c r="AD35" s="819"/>
      <c r="AE35" s="820"/>
      <c r="AF35" s="821" t="s">
        <v>396</v>
      </c>
      <c r="AG35" s="822"/>
      <c r="AH35" s="822"/>
      <c r="AI35" s="822"/>
      <c r="AJ35" s="823"/>
      <c r="AK35" s="890">
        <v>402</v>
      </c>
      <c r="AL35" s="891"/>
      <c r="AM35" s="891"/>
      <c r="AN35" s="891"/>
      <c r="AO35" s="891"/>
      <c r="AP35" s="891">
        <v>2712</v>
      </c>
      <c r="AQ35" s="891"/>
      <c r="AR35" s="891"/>
      <c r="AS35" s="891"/>
      <c r="AT35" s="891"/>
      <c r="AU35" s="891">
        <v>1939</v>
      </c>
      <c r="AV35" s="891"/>
      <c r="AW35" s="891"/>
      <c r="AX35" s="891"/>
      <c r="AY35" s="891"/>
      <c r="AZ35" s="892"/>
      <c r="BA35" s="892"/>
      <c r="BB35" s="892"/>
      <c r="BC35" s="892"/>
      <c r="BD35" s="892"/>
      <c r="BE35" s="888" t="s">
        <v>394</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373</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752</v>
      </c>
      <c r="AG63" s="902"/>
      <c r="AH63" s="902"/>
      <c r="AI63" s="902"/>
      <c r="AJ63" s="903"/>
      <c r="AK63" s="904"/>
      <c r="AL63" s="899"/>
      <c r="AM63" s="899"/>
      <c r="AN63" s="899"/>
      <c r="AO63" s="899"/>
      <c r="AP63" s="902">
        <v>6224</v>
      </c>
      <c r="AQ63" s="902"/>
      <c r="AR63" s="902"/>
      <c r="AS63" s="902"/>
      <c r="AT63" s="902"/>
      <c r="AU63" s="902">
        <v>3900</v>
      </c>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403</v>
      </c>
      <c r="W66" s="778"/>
      <c r="X66" s="778"/>
      <c r="Y66" s="778"/>
      <c r="Z66" s="779"/>
      <c r="AA66" s="777" t="s">
        <v>404</v>
      </c>
      <c r="AB66" s="778"/>
      <c r="AC66" s="778"/>
      <c r="AD66" s="778"/>
      <c r="AE66" s="779"/>
      <c r="AF66" s="912" t="s">
        <v>405</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361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563</v>
      </c>
      <c r="C68" s="930"/>
      <c r="D68" s="930"/>
      <c r="E68" s="930"/>
      <c r="F68" s="930"/>
      <c r="G68" s="930"/>
      <c r="H68" s="930"/>
      <c r="I68" s="930"/>
      <c r="J68" s="930"/>
      <c r="K68" s="930"/>
      <c r="L68" s="930"/>
      <c r="M68" s="930"/>
      <c r="N68" s="930"/>
      <c r="O68" s="930"/>
      <c r="P68" s="931"/>
      <c r="Q68" s="932">
        <v>885</v>
      </c>
      <c r="R68" s="926"/>
      <c r="S68" s="926"/>
      <c r="T68" s="926"/>
      <c r="U68" s="926"/>
      <c r="V68" s="926">
        <v>876</v>
      </c>
      <c r="W68" s="926"/>
      <c r="X68" s="926"/>
      <c r="Y68" s="926"/>
      <c r="Z68" s="926"/>
      <c r="AA68" s="926">
        <v>9</v>
      </c>
      <c r="AB68" s="926"/>
      <c r="AC68" s="926"/>
      <c r="AD68" s="926"/>
      <c r="AE68" s="926"/>
      <c r="AF68" s="926">
        <v>9</v>
      </c>
      <c r="AG68" s="926"/>
      <c r="AH68" s="926"/>
      <c r="AI68" s="926"/>
      <c r="AJ68" s="926"/>
      <c r="AK68" s="926" t="s">
        <v>573</v>
      </c>
      <c r="AL68" s="926"/>
      <c r="AM68" s="926"/>
      <c r="AN68" s="926"/>
      <c r="AO68" s="926"/>
      <c r="AP68" s="926">
        <v>59</v>
      </c>
      <c r="AQ68" s="926"/>
      <c r="AR68" s="926"/>
      <c r="AS68" s="926"/>
      <c r="AT68" s="926"/>
      <c r="AU68" s="926">
        <v>55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564</v>
      </c>
      <c r="C69" s="934"/>
      <c r="D69" s="934"/>
      <c r="E69" s="934"/>
      <c r="F69" s="934"/>
      <c r="G69" s="934"/>
      <c r="H69" s="934"/>
      <c r="I69" s="934"/>
      <c r="J69" s="934"/>
      <c r="K69" s="934"/>
      <c r="L69" s="934"/>
      <c r="M69" s="934"/>
      <c r="N69" s="934"/>
      <c r="O69" s="934"/>
      <c r="P69" s="935"/>
      <c r="Q69" s="936">
        <v>182</v>
      </c>
      <c r="R69" s="891"/>
      <c r="S69" s="891"/>
      <c r="T69" s="891"/>
      <c r="U69" s="891"/>
      <c r="V69" s="891">
        <v>181</v>
      </c>
      <c r="W69" s="891"/>
      <c r="X69" s="891"/>
      <c r="Y69" s="891"/>
      <c r="Z69" s="891"/>
      <c r="AA69" s="891">
        <v>1</v>
      </c>
      <c r="AB69" s="891"/>
      <c r="AC69" s="891"/>
      <c r="AD69" s="891"/>
      <c r="AE69" s="891"/>
      <c r="AF69" s="891">
        <v>1</v>
      </c>
      <c r="AG69" s="891"/>
      <c r="AH69" s="891"/>
      <c r="AI69" s="891"/>
      <c r="AJ69" s="891"/>
      <c r="AK69" s="891" t="s">
        <v>573</v>
      </c>
      <c r="AL69" s="891"/>
      <c r="AM69" s="891"/>
      <c r="AN69" s="891"/>
      <c r="AO69" s="891"/>
      <c r="AP69" s="891" t="s">
        <v>573</v>
      </c>
      <c r="AQ69" s="891"/>
      <c r="AR69" s="891"/>
      <c r="AS69" s="891"/>
      <c r="AT69" s="891"/>
      <c r="AU69" s="891" t="s">
        <v>573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565</v>
      </c>
      <c r="C70" s="934"/>
      <c r="D70" s="934"/>
      <c r="E70" s="934"/>
      <c r="F70" s="934"/>
      <c r="G70" s="934"/>
      <c r="H70" s="934"/>
      <c r="I70" s="934"/>
      <c r="J70" s="934"/>
      <c r="K70" s="934"/>
      <c r="L70" s="934"/>
      <c r="M70" s="934"/>
      <c r="N70" s="934"/>
      <c r="O70" s="934"/>
      <c r="P70" s="935"/>
      <c r="Q70" s="936">
        <v>803</v>
      </c>
      <c r="R70" s="891"/>
      <c r="S70" s="891"/>
      <c r="T70" s="891"/>
      <c r="U70" s="891"/>
      <c r="V70" s="891">
        <v>787</v>
      </c>
      <c r="W70" s="891"/>
      <c r="X70" s="891"/>
      <c r="Y70" s="891"/>
      <c r="Z70" s="891"/>
      <c r="AA70" s="891">
        <v>16</v>
      </c>
      <c r="AB70" s="891"/>
      <c r="AC70" s="891"/>
      <c r="AD70" s="891"/>
      <c r="AE70" s="891"/>
      <c r="AF70" s="891">
        <v>16</v>
      </c>
      <c r="AG70" s="891"/>
      <c r="AH70" s="891"/>
      <c r="AI70" s="891"/>
      <c r="AJ70" s="891"/>
      <c r="AK70" s="891" t="s">
        <v>573</v>
      </c>
      <c r="AL70" s="891"/>
      <c r="AM70" s="891"/>
      <c r="AN70" s="891"/>
      <c r="AO70" s="891"/>
      <c r="AP70" s="891">
        <v>499</v>
      </c>
      <c r="AQ70" s="891"/>
      <c r="AR70" s="891"/>
      <c r="AS70" s="891"/>
      <c r="AT70" s="891"/>
      <c r="AU70" s="891">
        <v>499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566</v>
      </c>
      <c r="C71" s="934"/>
      <c r="D71" s="934"/>
      <c r="E71" s="934"/>
      <c r="F71" s="934"/>
      <c r="G71" s="934"/>
      <c r="H71" s="934"/>
      <c r="I71" s="934"/>
      <c r="J71" s="934"/>
      <c r="K71" s="934"/>
      <c r="L71" s="934"/>
      <c r="M71" s="934"/>
      <c r="N71" s="934"/>
      <c r="O71" s="934"/>
      <c r="P71" s="935"/>
      <c r="Q71" s="936">
        <v>23</v>
      </c>
      <c r="R71" s="891"/>
      <c r="S71" s="891"/>
      <c r="T71" s="891"/>
      <c r="U71" s="891"/>
      <c r="V71" s="891">
        <v>22</v>
      </c>
      <c r="W71" s="891"/>
      <c r="X71" s="891"/>
      <c r="Y71" s="891"/>
      <c r="Z71" s="891"/>
      <c r="AA71" s="891">
        <v>1</v>
      </c>
      <c r="AB71" s="891"/>
      <c r="AC71" s="891"/>
      <c r="AD71" s="891"/>
      <c r="AE71" s="891"/>
      <c r="AF71" s="891">
        <v>1</v>
      </c>
      <c r="AG71" s="891"/>
      <c r="AH71" s="891"/>
      <c r="AI71" s="891"/>
      <c r="AJ71" s="891"/>
      <c r="AK71" s="891" t="s">
        <v>573</v>
      </c>
      <c r="AL71" s="891"/>
      <c r="AM71" s="891"/>
      <c r="AN71" s="891"/>
      <c r="AO71" s="891"/>
      <c r="AP71" s="891" t="s">
        <v>573</v>
      </c>
      <c r="AQ71" s="891"/>
      <c r="AR71" s="891"/>
      <c r="AS71" s="891"/>
      <c r="AT71" s="891"/>
      <c r="AU71" s="891" t="s">
        <v>573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567</v>
      </c>
      <c r="C72" s="934"/>
      <c r="D72" s="934"/>
      <c r="E72" s="934"/>
      <c r="F72" s="934"/>
      <c r="G72" s="934"/>
      <c r="H72" s="934"/>
      <c r="I72" s="934"/>
      <c r="J72" s="934"/>
      <c r="K72" s="934"/>
      <c r="L72" s="934"/>
      <c r="M72" s="934"/>
      <c r="N72" s="934"/>
      <c r="O72" s="934"/>
      <c r="P72" s="935"/>
      <c r="Q72" s="936">
        <v>15</v>
      </c>
      <c r="R72" s="891"/>
      <c r="S72" s="891"/>
      <c r="T72" s="891"/>
      <c r="U72" s="891"/>
      <c r="V72" s="891">
        <v>12</v>
      </c>
      <c r="W72" s="891"/>
      <c r="X72" s="891"/>
      <c r="Y72" s="891"/>
      <c r="Z72" s="891"/>
      <c r="AA72" s="891">
        <v>3</v>
      </c>
      <c r="AB72" s="891"/>
      <c r="AC72" s="891"/>
      <c r="AD72" s="891"/>
      <c r="AE72" s="891"/>
      <c r="AF72" s="891">
        <v>3</v>
      </c>
      <c r="AG72" s="891"/>
      <c r="AH72" s="891"/>
      <c r="AI72" s="891"/>
      <c r="AJ72" s="891"/>
      <c r="AK72" s="891" t="s">
        <v>573</v>
      </c>
      <c r="AL72" s="891"/>
      <c r="AM72" s="891"/>
      <c r="AN72" s="891"/>
      <c r="AO72" s="891"/>
      <c r="AP72" s="891" t="s">
        <v>573</v>
      </c>
      <c r="AQ72" s="891"/>
      <c r="AR72" s="891"/>
      <c r="AS72" s="891"/>
      <c r="AT72" s="891"/>
      <c r="AU72" s="891" t="s">
        <v>573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373</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v>
      </c>
      <c r="AG88" s="902"/>
      <c r="AH88" s="902"/>
      <c r="AI88" s="902"/>
      <c r="AJ88" s="902"/>
      <c r="AK88" s="899"/>
      <c r="AL88" s="899"/>
      <c r="AM88" s="899"/>
      <c r="AN88" s="899"/>
      <c r="AO88" s="899"/>
      <c r="AP88" s="902">
        <v>558</v>
      </c>
      <c r="AQ88" s="902"/>
      <c r="AR88" s="902"/>
      <c r="AS88" s="902"/>
      <c r="AT88" s="902"/>
      <c r="AU88" s="902">
        <v>558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373</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66</v>
      </c>
      <c r="CS102" s="910"/>
      <c r="CT102" s="910"/>
      <c r="CU102" s="910"/>
      <c r="CV102" s="953"/>
      <c r="CW102" s="952">
        <v>0</v>
      </c>
      <c r="CX102" s="910"/>
      <c r="CY102" s="910"/>
      <c r="CZ102" s="910"/>
      <c r="DA102" s="953"/>
      <c r="DB102" s="952">
        <v>0</v>
      </c>
      <c r="DC102" s="910"/>
      <c r="DD102" s="910"/>
      <c r="DE102" s="910"/>
      <c r="DF102" s="953"/>
      <c r="DG102" s="952">
        <v>0</v>
      </c>
      <c r="DH102" s="910"/>
      <c r="DI102" s="910"/>
      <c r="DJ102" s="910"/>
      <c r="DK102" s="953"/>
      <c r="DL102" s="952">
        <v>0</v>
      </c>
      <c r="DM102" s="910"/>
      <c r="DN102" s="910"/>
      <c r="DO102" s="910"/>
      <c r="DP102" s="953"/>
      <c r="DQ102" s="952">
        <v>0</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293</v>
      </c>
      <c r="AG109" s="955"/>
      <c r="AH109" s="955"/>
      <c r="AI109" s="955"/>
      <c r="AJ109" s="956"/>
      <c r="AK109" s="954" t="s">
        <v>292</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293</v>
      </c>
      <c r="BW109" s="955"/>
      <c r="BX109" s="955"/>
      <c r="BY109" s="955"/>
      <c r="BZ109" s="956"/>
      <c r="CA109" s="954" t="s">
        <v>292</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293</v>
      </c>
      <c r="DM109" s="955"/>
      <c r="DN109" s="955"/>
      <c r="DO109" s="955"/>
      <c r="DP109" s="956"/>
      <c r="DQ109" s="954" t="s">
        <v>292</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1376372</v>
      </c>
      <c r="AB110" s="962"/>
      <c r="AC110" s="962"/>
      <c r="AD110" s="962"/>
      <c r="AE110" s="963"/>
      <c r="AF110" s="964">
        <v>1311000</v>
      </c>
      <c r="AG110" s="962"/>
      <c r="AH110" s="962"/>
      <c r="AI110" s="962"/>
      <c r="AJ110" s="963"/>
      <c r="AK110" s="964">
        <v>1349190</v>
      </c>
      <c r="AL110" s="962"/>
      <c r="AM110" s="962"/>
      <c r="AN110" s="962"/>
      <c r="AO110" s="963"/>
      <c r="AP110" s="965">
        <v>25.7</v>
      </c>
      <c r="AQ110" s="966"/>
      <c r="AR110" s="966"/>
      <c r="AS110" s="966"/>
      <c r="AT110" s="967"/>
      <c r="AU110" s="968" t="s">
        <v>66</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13505825</v>
      </c>
      <c r="BR110" s="997"/>
      <c r="BS110" s="997"/>
      <c r="BT110" s="997"/>
      <c r="BU110" s="997"/>
      <c r="BV110" s="997">
        <v>13417130</v>
      </c>
      <c r="BW110" s="997"/>
      <c r="BX110" s="997"/>
      <c r="BY110" s="997"/>
      <c r="BZ110" s="997"/>
      <c r="CA110" s="997">
        <v>14238830</v>
      </c>
      <c r="CB110" s="997"/>
      <c r="CC110" s="997"/>
      <c r="CD110" s="997"/>
      <c r="CE110" s="997"/>
      <c r="CF110" s="1011">
        <v>271.7</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399</v>
      </c>
      <c r="DH110" s="997"/>
      <c r="DI110" s="997"/>
      <c r="DJ110" s="997"/>
      <c r="DK110" s="997"/>
      <c r="DL110" s="997" t="s">
        <v>399</v>
      </c>
      <c r="DM110" s="997"/>
      <c r="DN110" s="997"/>
      <c r="DO110" s="997"/>
      <c r="DP110" s="997"/>
      <c r="DQ110" s="997" t="s">
        <v>119</v>
      </c>
      <c r="DR110" s="997"/>
      <c r="DS110" s="997"/>
      <c r="DT110" s="997"/>
      <c r="DU110" s="997"/>
      <c r="DV110" s="998" t="s">
        <v>399</v>
      </c>
      <c r="DW110" s="998"/>
      <c r="DX110" s="998"/>
      <c r="DY110" s="998"/>
      <c r="DZ110" s="999"/>
    </row>
    <row r="111" spans="1:131" s="226" customFormat="1" ht="26.25" customHeight="1">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399</v>
      </c>
      <c r="AB111" s="1004"/>
      <c r="AC111" s="1004"/>
      <c r="AD111" s="1004"/>
      <c r="AE111" s="1005"/>
      <c r="AF111" s="1006" t="s">
        <v>399</v>
      </c>
      <c r="AG111" s="1004"/>
      <c r="AH111" s="1004"/>
      <c r="AI111" s="1004"/>
      <c r="AJ111" s="1005"/>
      <c r="AK111" s="1006" t="s">
        <v>119</v>
      </c>
      <c r="AL111" s="1004"/>
      <c r="AM111" s="1004"/>
      <c r="AN111" s="1004"/>
      <c r="AO111" s="1005"/>
      <c r="AP111" s="1007" t="s">
        <v>399</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76316</v>
      </c>
      <c r="BR111" s="990"/>
      <c r="BS111" s="990"/>
      <c r="BT111" s="990"/>
      <c r="BU111" s="990"/>
      <c r="BV111" s="990">
        <v>55072</v>
      </c>
      <c r="BW111" s="990"/>
      <c r="BX111" s="990"/>
      <c r="BY111" s="990"/>
      <c r="BZ111" s="990"/>
      <c r="CA111" s="990">
        <v>174429</v>
      </c>
      <c r="CB111" s="990"/>
      <c r="CC111" s="990"/>
      <c r="CD111" s="990"/>
      <c r="CE111" s="990"/>
      <c r="CF111" s="984">
        <v>3.3</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399</v>
      </c>
      <c r="DM111" s="990"/>
      <c r="DN111" s="990"/>
      <c r="DO111" s="990"/>
      <c r="DP111" s="990"/>
      <c r="DQ111" s="990" t="s">
        <v>375</v>
      </c>
      <c r="DR111" s="990"/>
      <c r="DS111" s="990"/>
      <c r="DT111" s="990"/>
      <c r="DU111" s="990"/>
      <c r="DV111" s="991" t="s">
        <v>375</v>
      </c>
      <c r="DW111" s="991"/>
      <c r="DX111" s="991"/>
      <c r="DY111" s="991"/>
      <c r="DZ111" s="992"/>
    </row>
    <row r="112" spans="1:131" s="226" customFormat="1" ht="26.25" customHeight="1">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399</v>
      </c>
      <c r="AB112" s="1029"/>
      <c r="AC112" s="1029"/>
      <c r="AD112" s="1029"/>
      <c r="AE112" s="1030"/>
      <c r="AF112" s="1031" t="s">
        <v>375</v>
      </c>
      <c r="AG112" s="1029"/>
      <c r="AH112" s="1029"/>
      <c r="AI112" s="1029"/>
      <c r="AJ112" s="1030"/>
      <c r="AK112" s="1031" t="s">
        <v>119</v>
      </c>
      <c r="AL112" s="1029"/>
      <c r="AM112" s="1029"/>
      <c r="AN112" s="1029"/>
      <c r="AO112" s="1030"/>
      <c r="AP112" s="1032" t="s">
        <v>375</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4231364</v>
      </c>
      <c r="BR112" s="990"/>
      <c r="BS112" s="990"/>
      <c r="BT112" s="990"/>
      <c r="BU112" s="990"/>
      <c r="BV112" s="990">
        <v>3984581</v>
      </c>
      <c r="BW112" s="990"/>
      <c r="BX112" s="990"/>
      <c r="BY112" s="990"/>
      <c r="BZ112" s="990"/>
      <c r="CA112" s="990">
        <v>3671349</v>
      </c>
      <c r="CB112" s="990"/>
      <c r="CC112" s="990"/>
      <c r="CD112" s="990"/>
      <c r="CE112" s="990"/>
      <c r="CF112" s="984">
        <v>70.099999999999994</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399</v>
      </c>
      <c r="DH112" s="990"/>
      <c r="DI112" s="990"/>
      <c r="DJ112" s="990"/>
      <c r="DK112" s="990"/>
      <c r="DL112" s="990" t="s">
        <v>375</v>
      </c>
      <c r="DM112" s="990"/>
      <c r="DN112" s="990"/>
      <c r="DO112" s="990"/>
      <c r="DP112" s="990"/>
      <c r="DQ112" s="990" t="s">
        <v>375</v>
      </c>
      <c r="DR112" s="990"/>
      <c r="DS112" s="990"/>
      <c r="DT112" s="990"/>
      <c r="DU112" s="990"/>
      <c r="DV112" s="991" t="s">
        <v>375</v>
      </c>
      <c r="DW112" s="991"/>
      <c r="DX112" s="991"/>
      <c r="DY112" s="991"/>
      <c r="DZ112" s="992"/>
    </row>
    <row r="113" spans="1:130" s="226" customFormat="1" ht="26.25" customHeight="1">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480112</v>
      </c>
      <c r="AB113" s="1004"/>
      <c r="AC113" s="1004"/>
      <c r="AD113" s="1004"/>
      <c r="AE113" s="1005"/>
      <c r="AF113" s="1006">
        <v>437338</v>
      </c>
      <c r="AG113" s="1004"/>
      <c r="AH113" s="1004"/>
      <c r="AI113" s="1004"/>
      <c r="AJ113" s="1005"/>
      <c r="AK113" s="1006">
        <v>436404</v>
      </c>
      <c r="AL113" s="1004"/>
      <c r="AM113" s="1004"/>
      <c r="AN113" s="1004"/>
      <c r="AO113" s="1005"/>
      <c r="AP113" s="1007">
        <v>8.3000000000000007</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235755</v>
      </c>
      <c r="BR113" s="990"/>
      <c r="BS113" s="990"/>
      <c r="BT113" s="990"/>
      <c r="BU113" s="990"/>
      <c r="BV113" s="990">
        <v>199268</v>
      </c>
      <c r="BW113" s="990"/>
      <c r="BX113" s="990"/>
      <c r="BY113" s="990"/>
      <c r="BZ113" s="990"/>
      <c r="CA113" s="990">
        <v>294073</v>
      </c>
      <c r="CB113" s="990"/>
      <c r="CC113" s="990"/>
      <c r="CD113" s="990"/>
      <c r="CE113" s="990"/>
      <c r="CF113" s="984">
        <v>5.6</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399</v>
      </c>
      <c r="DH113" s="1029"/>
      <c r="DI113" s="1029"/>
      <c r="DJ113" s="1029"/>
      <c r="DK113" s="1030"/>
      <c r="DL113" s="1031" t="s">
        <v>399</v>
      </c>
      <c r="DM113" s="1029"/>
      <c r="DN113" s="1029"/>
      <c r="DO113" s="1029"/>
      <c r="DP113" s="1030"/>
      <c r="DQ113" s="1031" t="s">
        <v>399</v>
      </c>
      <c r="DR113" s="1029"/>
      <c r="DS113" s="1029"/>
      <c r="DT113" s="1029"/>
      <c r="DU113" s="1030"/>
      <c r="DV113" s="1032" t="s">
        <v>399</v>
      </c>
      <c r="DW113" s="1033"/>
      <c r="DX113" s="1033"/>
      <c r="DY113" s="1033"/>
      <c r="DZ113" s="1034"/>
    </row>
    <row r="114" spans="1:130" s="226" customFormat="1" ht="26.25" customHeight="1">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50607</v>
      </c>
      <c r="AB114" s="1029"/>
      <c r="AC114" s="1029"/>
      <c r="AD114" s="1029"/>
      <c r="AE114" s="1030"/>
      <c r="AF114" s="1031">
        <v>39797</v>
      </c>
      <c r="AG114" s="1029"/>
      <c r="AH114" s="1029"/>
      <c r="AI114" s="1029"/>
      <c r="AJ114" s="1030"/>
      <c r="AK114" s="1031">
        <v>27957</v>
      </c>
      <c r="AL114" s="1029"/>
      <c r="AM114" s="1029"/>
      <c r="AN114" s="1029"/>
      <c r="AO114" s="1030"/>
      <c r="AP114" s="1032">
        <v>0.5</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1029799</v>
      </c>
      <c r="BR114" s="990"/>
      <c r="BS114" s="990"/>
      <c r="BT114" s="990"/>
      <c r="BU114" s="990"/>
      <c r="BV114" s="990">
        <v>970410</v>
      </c>
      <c r="BW114" s="990"/>
      <c r="BX114" s="990"/>
      <c r="BY114" s="990"/>
      <c r="BZ114" s="990"/>
      <c r="CA114" s="990">
        <v>946677</v>
      </c>
      <c r="CB114" s="990"/>
      <c r="CC114" s="990"/>
      <c r="CD114" s="990"/>
      <c r="CE114" s="990"/>
      <c r="CF114" s="984">
        <v>18.100000000000001</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v>18781</v>
      </c>
      <c r="DH114" s="1029"/>
      <c r="DI114" s="1029"/>
      <c r="DJ114" s="1029"/>
      <c r="DK114" s="1030"/>
      <c r="DL114" s="1031">
        <v>10747</v>
      </c>
      <c r="DM114" s="1029"/>
      <c r="DN114" s="1029"/>
      <c r="DO114" s="1029"/>
      <c r="DP114" s="1030"/>
      <c r="DQ114" s="1031">
        <v>4969</v>
      </c>
      <c r="DR114" s="1029"/>
      <c r="DS114" s="1029"/>
      <c r="DT114" s="1029"/>
      <c r="DU114" s="1030"/>
      <c r="DV114" s="1032">
        <v>0.1</v>
      </c>
      <c r="DW114" s="1033"/>
      <c r="DX114" s="1033"/>
      <c r="DY114" s="1033"/>
      <c r="DZ114" s="1034"/>
    </row>
    <row r="115" spans="1:130" s="226" customFormat="1" ht="26.25" customHeight="1">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41525</v>
      </c>
      <c r="AB115" s="1004"/>
      <c r="AC115" s="1004"/>
      <c r="AD115" s="1004"/>
      <c r="AE115" s="1005"/>
      <c r="AF115" s="1006">
        <v>50116</v>
      </c>
      <c r="AG115" s="1004"/>
      <c r="AH115" s="1004"/>
      <c r="AI115" s="1004"/>
      <c r="AJ115" s="1005"/>
      <c r="AK115" s="1006">
        <v>51314</v>
      </c>
      <c r="AL115" s="1004"/>
      <c r="AM115" s="1004"/>
      <c r="AN115" s="1004"/>
      <c r="AO115" s="1005"/>
      <c r="AP115" s="1007">
        <v>1</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v>13360</v>
      </c>
      <c r="BR115" s="990"/>
      <c r="BS115" s="990"/>
      <c r="BT115" s="990"/>
      <c r="BU115" s="990"/>
      <c r="BV115" s="990">
        <v>13000</v>
      </c>
      <c r="BW115" s="990"/>
      <c r="BX115" s="990"/>
      <c r="BY115" s="990"/>
      <c r="BZ115" s="990"/>
      <c r="CA115" s="990" t="s">
        <v>399</v>
      </c>
      <c r="CB115" s="990"/>
      <c r="CC115" s="990"/>
      <c r="CD115" s="990"/>
      <c r="CE115" s="990"/>
      <c r="CF115" s="984" t="s">
        <v>375</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375</v>
      </c>
      <c r="DH115" s="1029"/>
      <c r="DI115" s="1029"/>
      <c r="DJ115" s="1029"/>
      <c r="DK115" s="1030"/>
      <c r="DL115" s="1031" t="s">
        <v>399</v>
      </c>
      <c r="DM115" s="1029"/>
      <c r="DN115" s="1029"/>
      <c r="DO115" s="1029"/>
      <c r="DP115" s="1030"/>
      <c r="DQ115" s="1031" t="s">
        <v>119</v>
      </c>
      <c r="DR115" s="1029"/>
      <c r="DS115" s="1029"/>
      <c r="DT115" s="1029"/>
      <c r="DU115" s="1030"/>
      <c r="DV115" s="1032" t="s">
        <v>375</v>
      </c>
      <c r="DW115" s="1033"/>
      <c r="DX115" s="1033"/>
      <c r="DY115" s="1033"/>
      <c r="DZ115" s="1034"/>
    </row>
    <row r="116" spans="1:130" s="226" customFormat="1" ht="26.25" customHeight="1">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1940</v>
      </c>
      <c r="AB116" s="1029"/>
      <c r="AC116" s="1029"/>
      <c r="AD116" s="1029"/>
      <c r="AE116" s="1030"/>
      <c r="AF116" s="1031">
        <v>799</v>
      </c>
      <c r="AG116" s="1029"/>
      <c r="AH116" s="1029"/>
      <c r="AI116" s="1029"/>
      <c r="AJ116" s="1030"/>
      <c r="AK116" s="1031">
        <v>3158</v>
      </c>
      <c r="AL116" s="1029"/>
      <c r="AM116" s="1029"/>
      <c r="AN116" s="1029"/>
      <c r="AO116" s="1030"/>
      <c r="AP116" s="1032">
        <v>0.1</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375</v>
      </c>
      <c r="BR116" s="990"/>
      <c r="BS116" s="990"/>
      <c r="BT116" s="990"/>
      <c r="BU116" s="990"/>
      <c r="BV116" s="990" t="s">
        <v>119</v>
      </c>
      <c r="BW116" s="990"/>
      <c r="BX116" s="990"/>
      <c r="BY116" s="990"/>
      <c r="BZ116" s="990"/>
      <c r="CA116" s="990" t="s">
        <v>399</v>
      </c>
      <c r="CB116" s="990"/>
      <c r="CC116" s="990"/>
      <c r="CD116" s="990"/>
      <c r="CE116" s="990"/>
      <c r="CF116" s="984" t="s">
        <v>119</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53190</v>
      </c>
      <c r="DH116" s="1029"/>
      <c r="DI116" s="1029"/>
      <c r="DJ116" s="1029"/>
      <c r="DK116" s="1030"/>
      <c r="DL116" s="1031">
        <v>44325</v>
      </c>
      <c r="DM116" s="1029"/>
      <c r="DN116" s="1029"/>
      <c r="DO116" s="1029"/>
      <c r="DP116" s="1030"/>
      <c r="DQ116" s="1031">
        <v>169460</v>
      </c>
      <c r="DR116" s="1029"/>
      <c r="DS116" s="1029"/>
      <c r="DT116" s="1029"/>
      <c r="DU116" s="1030"/>
      <c r="DV116" s="1032">
        <v>3.2</v>
      </c>
      <c r="DW116" s="1033"/>
      <c r="DX116" s="1033"/>
      <c r="DY116" s="1033"/>
      <c r="DZ116" s="1034"/>
    </row>
    <row r="117" spans="1:130" s="226" customFormat="1" ht="26.25" customHeight="1">
      <c r="A117" s="974" t="s">
        <v>176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1950556</v>
      </c>
      <c r="AB117" s="1047"/>
      <c r="AC117" s="1047"/>
      <c r="AD117" s="1047"/>
      <c r="AE117" s="1048"/>
      <c r="AF117" s="1049">
        <v>1839050</v>
      </c>
      <c r="AG117" s="1047"/>
      <c r="AH117" s="1047"/>
      <c r="AI117" s="1047"/>
      <c r="AJ117" s="1048"/>
      <c r="AK117" s="1049">
        <v>1868023</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375</v>
      </c>
      <c r="BR117" s="990"/>
      <c r="BS117" s="990"/>
      <c r="BT117" s="990"/>
      <c r="BU117" s="990"/>
      <c r="BV117" s="990" t="s">
        <v>375</v>
      </c>
      <c r="BW117" s="990"/>
      <c r="BX117" s="990"/>
      <c r="BY117" s="990"/>
      <c r="BZ117" s="990"/>
      <c r="CA117" s="990" t="s">
        <v>375</v>
      </c>
      <c r="CB117" s="990"/>
      <c r="CC117" s="990"/>
      <c r="CD117" s="990"/>
      <c r="CE117" s="990"/>
      <c r="CF117" s="984" t="s">
        <v>375</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375</v>
      </c>
      <c r="DH117" s="1029"/>
      <c r="DI117" s="1029"/>
      <c r="DJ117" s="1029"/>
      <c r="DK117" s="1030"/>
      <c r="DL117" s="1031" t="s">
        <v>119</v>
      </c>
      <c r="DM117" s="1029"/>
      <c r="DN117" s="1029"/>
      <c r="DO117" s="1029"/>
      <c r="DP117" s="1030"/>
      <c r="DQ117" s="1031" t="s">
        <v>375</v>
      </c>
      <c r="DR117" s="1029"/>
      <c r="DS117" s="1029"/>
      <c r="DT117" s="1029"/>
      <c r="DU117" s="1030"/>
      <c r="DV117" s="1032" t="s">
        <v>399</v>
      </c>
      <c r="DW117" s="1033"/>
      <c r="DX117" s="1033"/>
      <c r="DY117" s="1033"/>
      <c r="DZ117" s="103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293</v>
      </c>
      <c r="AG118" s="955"/>
      <c r="AH118" s="955"/>
      <c r="AI118" s="955"/>
      <c r="AJ118" s="956"/>
      <c r="AK118" s="954" t="s">
        <v>292</v>
      </c>
      <c r="AL118" s="955"/>
      <c r="AM118" s="955"/>
      <c r="AN118" s="955"/>
      <c r="AO118" s="956"/>
      <c r="AP118" s="1041" t="s">
        <v>419</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375</v>
      </c>
      <c r="BR118" s="1068"/>
      <c r="BS118" s="1068"/>
      <c r="BT118" s="1068"/>
      <c r="BU118" s="1068"/>
      <c r="BV118" s="1068" t="s">
        <v>119</v>
      </c>
      <c r="BW118" s="1068"/>
      <c r="BX118" s="1068"/>
      <c r="BY118" s="1068"/>
      <c r="BZ118" s="1068"/>
      <c r="CA118" s="1068" t="s">
        <v>399</v>
      </c>
      <c r="CB118" s="1068"/>
      <c r="CC118" s="1068"/>
      <c r="CD118" s="1068"/>
      <c r="CE118" s="1068"/>
      <c r="CF118" s="984" t="s">
        <v>119</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119</v>
      </c>
      <c r="DH118" s="1029"/>
      <c r="DI118" s="1029"/>
      <c r="DJ118" s="1029"/>
      <c r="DK118" s="1030"/>
      <c r="DL118" s="1031" t="s">
        <v>375</v>
      </c>
      <c r="DM118" s="1029"/>
      <c r="DN118" s="1029"/>
      <c r="DO118" s="1029"/>
      <c r="DP118" s="1030"/>
      <c r="DQ118" s="1031" t="s">
        <v>375</v>
      </c>
      <c r="DR118" s="1029"/>
      <c r="DS118" s="1029"/>
      <c r="DT118" s="1029"/>
      <c r="DU118" s="1030"/>
      <c r="DV118" s="1032" t="s">
        <v>399</v>
      </c>
      <c r="DW118" s="1033"/>
      <c r="DX118" s="1033"/>
      <c r="DY118" s="1033"/>
      <c r="DZ118" s="1034"/>
    </row>
    <row r="119" spans="1:130" s="226" customFormat="1" ht="26.25" customHeight="1">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375</v>
      </c>
      <c r="AB119" s="962"/>
      <c r="AC119" s="962"/>
      <c r="AD119" s="962"/>
      <c r="AE119" s="963"/>
      <c r="AF119" s="964" t="s">
        <v>375</v>
      </c>
      <c r="AG119" s="962"/>
      <c r="AH119" s="962"/>
      <c r="AI119" s="962"/>
      <c r="AJ119" s="963"/>
      <c r="AK119" s="964" t="s">
        <v>119</v>
      </c>
      <c r="AL119" s="962"/>
      <c r="AM119" s="962"/>
      <c r="AN119" s="962"/>
      <c r="AO119" s="963"/>
      <c r="AP119" s="965" t="s">
        <v>375</v>
      </c>
      <c r="AQ119" s="966"/>
      <c r="AR119" s="966"/>
      <c r="AS119" s="966"/>
      <c r="AT119" s="967"/>
      <c r="AU119" s="972"/>
      <c r="AV119" s="973"/>
      <c r="AW119" s="973"/>
      <c r="AX119" s="973"/>
      <c r="AY119" s="973"/>
      <c r="AZ119" s="257" t="s">
        <v>176</v>
      </c>
      <c r="BA119" s="257"/>
      <c r="BB119" s="257"/>
      <c r="BC119" s="257"/>
      <c r="BD119" s="257"/>
      <c r="BE119" s="257"/>
      <c r="BF119" s="257"/>
      <c r="BG119" s="257"/>
      <c r="BH119" s="257"/>
      <c r="BI119" s="257"/>
      <c r="BJ119" s="257"/>
      <c r="BK119" s="257"/>
      <c r="BL119" s="257"/>
      <c r="BM119" s="257"/>
      <c r="BN119" s="257"/>
      <c r="BO119" s="1045" t="s">
        <v>450</v>
      </c>
      <c r="BP119" s="1076"/>
      <c r="BQ119" s="1067">
        <v>19092419</v>
      </c>
      <c r="BR119" s="1068"/>
      <c r="BS119" s="1068"/>
      <c r="BT119" s="1068"/>
      <c r="BU119" s="1068"/>
      <c r="BV119" s="1068">
        <v>18639461</v>
      </c>
      <c r="BW119" s="1068"/>
      <c r="BX119" s="1068"/>
      <c r="BY119" s="1068"/>
      <c r="BZ119" s="1068"/>
      <c r="CA119" s="1068">
        <v>19325358</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4345</v>
      </c>
      <c r="DH119" s="1054"/>
      <c r="DI119" s="1054"/>
      <c r="DJ119" s="1054"/>
      <c r="DK119" s="1055"/>
      <c r="DL119" s="1053" t="s">
        <v>375</v>
      </c>
      <c r="DM119" s="1054"/>
      <c r="DN119" s="1054"/>
      <c r="DO119" s="1054"/>
      <c r="DP119" s="1055"/>
      <c r="DQ119" s="1053" t="s">
        <v>375</v>
      </c>
      <c r="DR119" s="1054"/>
      <c r="DS119" s="1054"/>
      <c r="DT119" s="1054"/>
      <c r="DU119" s="1055"/>
      <c r="DV119" s="1056" t="s">
        <v>375</v>
      </c>
      <c r="DW119" s="1057"/>
      <c r="DX119" s="1057"/>
      <c r="DY119" s="1057"/>
      <c r="DZ119" s="1058"/>
    </row>
    <row r="120" spans="1:130" s="226" customFormat="1" ht="26.25" customHeight="1">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119</v>
      </c>
      <c r="AB120" s="1029"/>
      <c r="AC120" s="1029"/>
      <c r="AD120" s="1029"/>
      <c r="AE120" s="1030"/>
      <c r="AF120" s="1031" t="s">
        <v>375</v>
      </c>
      <c r="AG120" s="1029"/>
      <c r="AH120" s="1029"/>
      <c r="AI120" s="1029"/>
      <c r="AJ120" s="1030"/>
      <c r="AK120" s="1031" t="s">
        <v>399</v>
      </c>
      <c r="AL120" s="1029"/>
      <c r="AM120" s="1029"/>
      <c r="AN120" s="1029"/>
      <c r="AO120" s="1030"/>
      <c r="AP120" s="1032" t="s">
        <v>119</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2152101</v>
      </c>
      <c r="BR120" s="997"/>
      <c r="BS120" s="997"/>
      <c r="BT120" s="997"/>
      <c r="BU120" s="997"/>
      <c r="BV120" s="997">
        <v>2233628</v>
      </c>
      <c r="BW120" s="997"/>
      <c r="BX120" s="997"/>
      <c r="BY120" s="997"/>
      <c r="BZ120" s="997"/>
      <c r="CA120" s="997">
        <v>1946076</v>
      </c>
      <c r="CB120" s="997"/>
      <c r="CC120" s="997"/>
      <c r="CD120" s="997"/>
      <c r="CE120" s="997"/>
      <c r="CF120" s="1011">
        <v>37.1</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2376959</v>
      </c>
      <c r="DH120" s="997"/>
      <c r="DI120" s="997"/>
      <c r="DJ120" s="997"/>
      <c r="DK120" s="997"/>
      <c r="DL120" s="997">
        <v>2155704</v>
      </c>
      <c r="DM120" s="997"/>
      <c r="DN120" s="997"/>
      <c r="DO120" s="997"/>
      <c r="DP120" s="997"/>
      <c r="DQ120" s="997">
        <v>1939122</v>
      </c>
      <c r="DR120" s="997"/>
      <c r="DS120" s="997"/>
      <c r="DT120" s="997"/>
      <c r="DU120" s="997"/>
      <c r="DV120" s="998">
        <v>37</v>
      </c>
      <c r="DW120" s="998"/>
      <c r="DX120" s="998"/>
      <c r="DY120" s="998"/>
      <c r="DZ120" s="999"/>
    </row>
    <row r="121" spans="1:130" s="226" customFormat="1" ht="26.25" customHeight="1">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119</v>
      </c>
      <c r="AB121" s="1029"/>
      <c r="AC121" s="1029"/>
      <c r="AD121" s="1029"/>
      <c r="AE121" s="1030"/>
      <c r="AF121" s="1031" t="s">
        <v>399</v>
      </c>
      <c r="AG121" s="1029"/>
      <c r="AH121" s="1029"/>
      <c r="AI121" s="1029"/>
      <c r="AJ121" s="1030"/>
      <c r="AK121" s="1031" t="s">
        <v>399</v>
      </c>
      <c r="AL121" s="1029"/>
      <c r="AM121" s="1029"/>
      <c r="AN121" s="1029"/>
      <c r="AO121" s="1030"/>
      <c r="AP121" s="1032" t="s">
        <v>399</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1739300</v>
      </c>
      <c r="BR121" s="990"/>
      <c r="BS121" s="990"/>
      <c r="BT121" s="990"/>
      <c r="BU121" s="990"/>
      <c r="BV121" s="990">
        <v>1783715</v>
      </c>
      <c r="BW121" s="990"/>
      <c r="BX121" s="990"/>
      <c r="BY121" s="990"/>
      <c r="BZ121" s="990"/>
      <c r="CA121" s="990">
        <v>1623666</v>
      </c>
      <c r="CB121" s="990"/>
      <c r="CC121" s="990"/>
      <c r="CD121" s="990"/>
      <c r="CE121" s="990"/>
      <c r="CF121" s="984">
        <v>31</v>
      </c>
      <c r="CG121" s="985"/>
      <c r="CH121" s="985"/>
      <c r="CI121" s="985"/>
      <c r="CJ121" s="985"/>
      <c r="CK121" s="1080"/>
      <c r="CL121" s="1081"/>
      <c r="CM121" s="1081"/>
      <c r="CN121" s="1081"/>
      <c r="CO121" s="1082"/>
      <c r="CP121" s="1090" t="s">
        <v>458</v>
      </c>
      <c r="CQ121" s="1091"/>
      <c r="CR121" s="1091"/>
      <c r="CS121" s="1091"/>
      <c r="CT121" s="1091"/>
      <c r="CU121" s="1091"/>
      <c r="CV121" s="1091"/>
      <c r="CW121" s="1091"/>
      <c r="CX121" s="1091"/>
      <c r="CY121" s="1091"/>
      <c r="CZ121" s="1091"/>
      <c r="DA121" s="1091"/>
      <c r="DB121" s="1091"/>
      <c r="DC121" s="1091"/>
      <c r="DD121" s="1091"/>
      <c r="DE121" s="1091"/>
      <c r="DF121" s="1092"/>
      <c r="DG121" s="989">
        <v>1366331</v>
      </c>
      <c r="DH121" s="990"/>
      <c r="DI121" s="990"/>
      <c r="DJ121" s="990"/>
      <c r="DK121" s="990"/>
      <c r="DL121" s="990">
        <v>1349795</v>
      </c>
      <c r="DM121" s="990"/>
      <c r="DN121" s="990"/>
      <c r="DO121" s="990"/>
      <c r="DP121" s="990"/>
      <c r="DQ121" s="990">
        <v>1180203</v>
      </c>
      <c r="DR121" s="990"/>
      <c r="DS121" s="990"/>
      <c r="DT121" s="990"/>
      <c r="DU121" s="990"/>
      <c r="DV121" s="991">
        <v>22.5</v>
      </c>
      <c r="DW121" s="991"/>
      <c r="DX121" s="991"/>
      <c r="DY121" s="991"/>
      <c r="DZ121" s="992"/>
    </row>
    <row r="122" spans="1:130" s="226" customFormat="1" ht="26.25" customHeight="1">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v>11159</v>
      </c>
      <c r="AB122" s="1029"/>
      <c r="AC122" s="1029"/>
      <c r="AD122" s="1029"/>
      <c r="AE122" s="1030"/>
      <c r="AF122" s="1031">
        <v>8638</v>
      </c>
      <c r="AG122" s="1029"/>
      <c r="AH122" s="1029"/>
      <c r="AI122" s="1029"/>
      <c r="AJ122" s="1030"/>
      <c r="AK122" s="1031">
        <v>6109</v>
      </c>
      <c r="AL122" s="1029"/>
      <c r="AM122" s="1029"/>
      <c r="AN122" s="1029"/>
      <c r="AO122" s="1030"/>
      <c r="AP122" s="1032">
        <v>0.1</v>
      </c>
      <c r="AQ122" s="1033"/>
      <c r="AR122" s="1033"/>
      <c r="AS122" s="1033"/>
      <c r="AT122" s="1034"/>
      <c r="AU122" s="1062"/>
      <c r="AV122" s="1063"/>
      <c r="AW122" s="1063"/>
      <c r="AX122" s="1063"/>
      <c r="AY122" s="1064"/>
      <c r="AZ122" s="1044" t="s">
        <v>459</v>
      </c>
      <c r="BA122" s="1035"/>
      <c r="BB122" s="1035"/>
      <c r="BC122" s="1035"/>
      <c r="BD122" s="1035"/>
      <c r="BE122" s="1035"/>
      <c r="BF122" s="1035"/>
      <c r="BG122" s="1035"/>
      <c r="BH122" s="1035"/>
      <c r="BI122" s="1035"/>
      <c r="BJ122" s="1035"/>
      <c r="BK122" s="1035"/>
      <c r="BL122" s="1035"/>
      <c r="BM122" s="1035"/>
      <c r="BN122" s="1035"/>
      <c r="BO122" s="1035"/>
      <c r="BP122" s="1036"/>
      <c r="BQ122" s="1067">
        <v>11650682</v>
      </c>
      <c r="BR122" s="1068"/>
      <c r="BS122" s="1068"/>
      <c r="BT122" s="1068"/>
      <c r="BU122" s="1068"/>
      <c r="BV122" s="1068">
        <v>11328407</v>
      </c>
      <c r="BW122" s="1068"/>
      <c r="BX122" s="1068"/>
      <c r="BY122" s="1068"/>
      <c r="BZ122" s="1068"/>
      <c r="CA122" s="1068">
        <v>11833849</v>
      </c>
      <c r="CB122" s="1068"/>
      <c r="CC122" s="1068"/>
      <c r="CD122" s="1068"/>
      <c r="CE122" s="1068"/>
      <c r="CF122" s="1088">
        <v>225.8</v>
      </c>
      <c r="CG122" s="1089"/>
      <c r="CH122" s="1089"/>
      <c r="CI122" s="1089"/>
      <c r="CJ122" s="1089"/>
      <c r="CK122" s="1080"/>
      <c r="CL122" s="1081"/>
      <c r="CM122" s="1081"/>
      <c r="CN122" s="1081"/>
      <c r="CO122" s="1082"/>
      <c r="CP122" s="1090" t="s">
        <v>460</v>
      </c>
      <c r="CQ122" s="1091"/>
      <c r="CR122" s="1091"/>
      <c r="CS122" s="1091"/>
      <c r="CT122" s="1091"/>
      <c r="CU122" s="1091"/>
      <c r="CV122" s="1091"/>
      <c r="CW122" s="1091"/>
      <c r="CX122" s="1091"/>
      <c r="CY122" s="1091"/>
      <c r="CZ122" s="1091"/>
      <c r="DA122" s="1091"/>
      <c r="DB122" s="1091"/>
      <c r="DC122" s="1091"/>
      <c r="DD122" s="1091"/>
      <c r="DE122" s="1091"/>
      <c r="DF122" s="1092"/>
      <c r="DG122" s="989">
        <v>332407</v>
      </c>
      <c r="DH122" s="990"/>
      <c r="DI122" s="990"/>
      <c r="DJ122" s="990"/>
      <c r="DK122" s="990"/>
      <c r="DL122" s="990">
        <v>331075</v>
      </c>
      <c r="DM122" s="990"/>
      <c r="DN122" s="990"/>
      <c r="DO122" s="990"/>
      <c r="DP122" s="990"/>
      <c r="DQ122" s="990">
        <v>429667</v>
      </c>
      <c r="DR122" s="990"/>
      <c r="DS122" s="990"/>
      <c r="DT122" s="990"/>
      <c r="DU122" s="990"/>
      <c r="DV122" s="991">
        <v>8.1999999999999993</v>
      </c>
      <c r="DW122" s="991"/>
      <c r="DX122" s="991"/>
      <c r="DY122" s="991"/>
      <c r="DZ122" s="992"/>
    </row>
    <row r="123" spans="1:130" s="226" customFormat="1" ht="26.25" customHeight="1">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9079</v>
      </c>
      <c r="AB123" s="1029"/>
      <c r="AC123" s="1029"/>
      <c r="AD123" s="1029"/>
      <c r="AE123" s="1030"/>
      <c r="AF123" s="1031">
        <v>9048</v>
      </c>
      <c r="AG123" s="1029"/>
      <c r="AH123" s="1029"/>
      <c r="AI123" s="1029"/>
      <c r="AJ123" s="1030"/>
      <c r="AK123" s="1031">
        <v>15018</v>
      </c>
      <c r="AL123" s="1029"/>
      <c r="AM123" s="1029"/>
      <c r="AN123" s="1029"/>
      <c r="AO123" s="1030"/>
      <c r="AP123" s="1032">
        <v>0.3</v>
      </c>
      <c r="AQ123" s="1033"/>
      <c r="AR123" s="1033"/>
      <c r="AS123" s="1033"/>
      <c r="AT123" s="1034"/>
      <c r="AU123" s="1065"/>
      <c r="AV123" s="1066"/>
      <c r="AW123" s="1066"/>
      <c r="AX123" s="1066"/>
      <c r="AY123" s="1066"/>
      <c r="AZ123" s="257" t="s">
        <v>176</v>
      </c>
      <c r="BA123" s="257"/>
      <c r="BB123" s="257"/>
      <c r="BC123" s="257"/>
      <c r="BD123" s="257"/>
      <c r="BE123" s="257"/>
      <c r="BF123" s="257"/>
      <c r="BG123" s="257"/>
      <c r="BH123" s="257"/>
      <c r="BI123" s="257"/>
      <c r="BJ123" s="257"/>
      <c r="BK123" s="257"/>
      <c r="BL123" s="257"/>
      <c r="BM123" s="257"/>
      <c r="BN123" s="257"/>
      <c r="BO123" s="1045" t="s">
        <v>461</v>
      </c>
      <c r="BP123" s="1076"/>
      <c r="BQ123" s="1135">
        <v>15542083</v>
      </c>
      <c r="BR123" s="1136"/>
      <c r="BS123" s="1136"/>
      <c r="BT123" s="1136"/>
      <c r="BU123" s="1136"/>
      <c r="BV123" s="1136">
        <v>15345750</v>
      </c>
      <c r="BW123" s="1136"/>
      <c r="BX123" s="1136"/>
      <c r="BY123" s="1136"/>
      <c r="BZ123" s="1136"/>
      <c r="CA123" s="1136">
        <v>15403591</v>
      </c>
      <c r="CB123" s="1136"/>
      <c r="CC123" s="1136"/>
      <c r="CD123" s="1136"/>
      <c r="CE123" s="1136"/>
      <c r="CF123" s="1069"/>
      <c r="CG123" s="1070"/>
      <c r="CH123" s="1070"/>
      <c r="CI123" s="1070"/>
      <c r="CJ123" s="1071"/>
      <c r="CK123" s="1080"/>
      <c r="CL123" s="1081"/>
      <c r="CM123" s="1081"/>
      <c r="CN123" s="1081"/>
      <c r="CO123" s="1082"/>
      <c r="CP123" s="1090" t="s">
        <v>462</v>
      </c>
      <c r="CQ123" s="1091"/>
      <c r="CR123" s="1091"/>
      <c r="CS123" s="1091"/>
      <c r="CT123" s="1091"/>
      <c r="CU123" s="1091"/>
      <c r="CV123" s="1091"/>
      <c r="CW123" s="1091"/>
      <c r="CX123" s="1091"/>
      <c r="CY123" s="1091"/>
      <c r="CZ123" s="1091"/>
      <c r="DA123" s="1091"/>
      <c r="DB123" s="1091"/>
      <c r="DC123" s="1091"/>
      <c r="DD123" s="1091"/>
      <c r="DE123" s="1091"/>
      <c r="DF123" s="1092"/>
      <c r="DG123" s="1028">
        <v>151210</v>
      </c>
      <c r="DH123" s="1029"/>
      <c r="DI123" s="1029"/>
      <c r="DJ123" s="1029"/>
      <c r="DK123" s="1030"/>
      <c r="DL123" s="1031">
        <v>145506</v>
      </c>
      <c r="DM123" s="1029"/>
      <c r="DN123" s="1029"/>
      <c r="DO123" s="1029"/>
      <c r="DP123" s="1030"/>
      <c r="DQ123" s="1031">
        <v>122357</v>
      </c>
      <c r="DR123" s="1029"/>
      <c r="DS123" s="1029"/>
      <c r="DT123" s="1029"/>
      <c r="DU123" s="1030"/>
      <c r="DV123" s="1032">
        <v>2.2999999999999998</v>
      </c>
      <c r="DW123" s="1033"/>
      <c r="DX123" s="1033"/>
      <c r="DY123" s="1033"/>
      <c r="DZ123" s="1034"/>
    </row>
    <row r="124" spans="1:130" s="226" customFormat="1" ht="26.25" customHeight="1" thickBot="1">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119</v>
      </c>
      <c r="AB124" s="1029"/>
      <c r="AC124" s="1029"/>
      <c r="AD124" s="1029"/>
      <c r="AE124" s="1030"/>
      <c r="AF124" s="1031" t="s">
        <v>463</v>
      </c>
      <c r="AG124" s="1029"/>
      <c r="AH124" s="1029"/>
      <c r="AI124" s="1029"/>
      <c r="AJ124" s="1030"/>
      <c r="AK124" s="1031" t="s">
        <v>399</v>
      </c>
      <c r="AL124" s="1029"/>
      <c r="AM124" s="1029"/>
      <c r="AN124" s="1029"/>
      <c r="AO124" s="1030"/>
      <c r="AP124" s="1032" t="s">
        <v>428</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63.6</v>
      </c>
      <c r="BR124" s="1098"/>
      <c r="BS124" s="1098"/>
      <c r="BT124" s="1098"/>
      <c r="BU124" s="1098"/>
      <c r="BV124" s="1098">
        <v>61.1</v>
      </c>
      <c r="BW124" s="1098"/>
      <c r="BX124" s="1098"/>
      <c r="BY124" s="1098"/>
      <c r="BZ124" s="1098"/>
      <c r="CA124" s="1098">
        <v>74.8</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v>4457</v>
      </c>
      <c r="DH124" s="1054"/>
      <c r="DI124" s="1054"/>
      <c r="DJ124" s="1054"/>
      <c r="DK124" s="1055"/>
      <c r="DL124" s="1053">
        <v>2501</v>
      </c>
      <c r="DM124" s="1054"/>
      <c r="DN124" s="1054"/>
      <c r="DO124" s="1054"/>
      <c r="DP124" s="1055"/>
      <c r="DQ124" s="1053">
        <v>114</v>
      </c>
      <c r="DR124" s="1054"/>
      <c r="DS124" s="1054"/>
      <c r="DT124" s="1054"/>
      <c r="DU124" s="1055"/>
      <c r="DV124" s="1056">
        <v>0</v>
      </c>
      <c r="DW124" s="1057"/>
      <c r="DX124" s="1057"/>
      <c r="DY124" s="1057"/>
      <c r="DZ124" s="1058"/>
    </row>
    <row r="125" spans="1:130" s="226" customFormat="1" ht="26.25" customHeight="1">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399</v>
      </c>
      <c r="AB125" s="1029"/>
      <c r="AC125" s="1029"/>
      <c r="AD125" s="1029"/>
      <c r="AE125" s="1030"/>
      <c r="AF125" s="1031" t="s">
        <v>428</v>
      </c>
      <c r="AG125" s="1029"/>
      <c r="AH125" s="1029"/>
      <c r="AI125" s="1029"/>
      <c r="AJ125" s="1030"/>
      <c r="AK125" s="1031" t="s">
        <v>375</v>
      </c>
      <c r="AL125" s="1029"/>
      <c r="AM125" s="1029"/>
      <c r="AN125" s="1029"/>
      <c r="AO125" s="1030"/>
      <c r="AP125" s="1032" t="s">
        <v>375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428</v>
      </c>
      <c r="DH125" s="997"/>
      <c r="DI125" s="997"/>
      <c r="DJ125" s="997"/>
      <c r="DK125" s="997"/>
      <c r="DL125" s="997" t="s">
        <v>428</v>
      </c>
      <c r="DM125" s="997"/>
      <c r="DN125" s="997"/>
      <c r="DO125" s="997"/>
      <c r="DP125" s="997"/>
      <c r="DQ125" s="997" t="s">
        <v>428</v>
      </c>
      <c r="DR125" s="997"/>
      <c r="DS125" s="997"/>
      <c r="DT125" s="997"/>
      <c r="DU125" s="997"/>
      <c r="DV125" s="998" t="s">
        <v>375</v>
      </c>
      <c r="DW125" s="998"/>
      <c r="DX125" s="998"/>
      <c r="DY125" s="998"/>
      <c r="DZ125" s="999"/>
    </row>
    <row r="126" spans="1:130" s="226" customFormat="1" ht="26.25" customHeight="1" thickBot="1">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18602</v>
      </c>
      <c r="AB126" s="1029"/>
      <c r="AC126" s="1029"/>
      <c r="AD126" s="1029"/>
      <c r="AE126" s="1030"/>
      <c r="AF126" s="1031">
        <v>31445</v>
      </c>
      <c r="AG126" s="1029"/>
      <c r="AH126" s="1029"/>
      <c r="AI126" s="1029"/>
      <c r="AJ126" s="1030"/>
      <c r="AK126" s="1031">
        <v>29166</v>
      </c>
      <c r="AL126" s="1029"/>
      <c r="AM126" s="1029"/>
      <c r="AN126" s="1029"/>
      <c r="AO126" s="1030"/>
      <c r="AP126" s="1032">
        <v>0.6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399</v>
      </c>
      <c r="DH126" s="990"/>
      <c r="DI126" s="990"/>
      <c r="DJ126" s="990"/>
      <c r="DK126" s="990"/>
      <c r="DL126" s="990" t="s">
        <v>428</v>
      </c>
      <c r="DM126" s="990"/>
      <c r="DN126" s="990"/>
      <c r="DO126" s="990"/>
      <c r="DP126" s="990"/>
      <c r="DQ126" s="990" t="s">
        <v>399</v>
      </c>
      <c r="DR126" s="990"/>
      <c r="DS126" s="990"/>
      <c r="DT126" s="990"/>
      <c r="DU126" s="990"/>
      <c r="DV126" s="991" t="s">
        <v>428</v>
      </c>
      <c r="DW126" s="991"/>
      <c r="DX126" s="991"/>
      <c r="DY126" s="991"/>
      <c r="DZ126" s="992"/>
    </row>
    <row r="127" spans="1:130" s="226" customFormat="1" ht="26.25" customHeight="1">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2685</v>
      </c>
      <c r="AB127" s="1029"/>
      <c r="AC127" s="1029"/>
      <c r="AD127" s="1029"/>
      <c r="AE127" s="1030"/>
      <c r="AF127" s="1031">
        <v>985</v>
      </c>
      <c r="AG127" s="1029"/>
      <c r="AH127" s="1029"/>
      <c r="AI127" s="1029"/>
      <c r="AJ127" s="1030"/>
      <c r="AK127" s="1031">
        <v>1021</v>
      </c>
      <c r="AL127" s="1029"/>
      <c r="AM127" s="1029"/>
      <c r="AN127" s="1029"/>
      <c r="AO127" s="1030"/>
      <c r="AP127" s="1032">
        <v>0</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399</v>
      </c>
      <c r="DH127" s="990"/>
      <c r="DI127" s="990"/>
      <c r="DJ127" s="990"/>
      <c r="DK127" s="990"/>
      <c r="DL127" s="990" t="s">
        <v>428</v>
      </c>
      <c r="DM127" s="990"/>
      <c r="DN127" s="990"/>
      <c r="DO127" s="990"/>
      <c r="DP127" s="990"/>
      <c r="DQ127" s="990" t="s">
        <v>428</v>
      </c>
      <c r="DR127" s="990"/>
      <c r="DS127" s="990"/>
      <c r="DT127" s="990"/>
      <c r="DU127" s="990"/>
      <c r="DV127" s="991" t="s">
        <v>399</v>
      </c>
      <c r="DW127" s="991"/>
      <c r="DX127" s="991"/>
      <c r="DY127" s="991"/>
      <c r="DZ127" s="992"/>
    </row>
    <row r="128" spans="1:130" s="226" customFormat="1" ht="26.25" customHeight="1" thickBot="1">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177150</v>
      </c>
      <c r="AB128" s="1118"/>
      <c r="AC128" s="1118"/>
      <c r="AD128" s="1118"/>
      <c r="AE128" s="1119"/>
      <c r="AF128" s="1120">
        <v>174643</v>
      </c>
      <c r="AG128" s="1118"/>
      <c r="AH128" s="1118"/>
      <c r="AI128" s="1118"/>
      <c r="AJ128" s="1119"/>
      <c r="AK128" s="1120">
        <v>180335</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399</v>
      </c>
      <c r="BG128" s="1125"/>
      <c r="BH128" s="1125"/>
      <c r="BI128" s="1125"/>
      <c r="BJ128" s="1125"/>
      <c r="BK128" s="1125"/>
      <c r="BL128" s="1126"/>
      <c r="BM128" s="1124">
        <v>14.25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v>13360</v>
      </c>
      <c r="DH128" s="1110"/>
      <c r="DI128" s="1110"/>
      <c r="DJ128" s="1110"/>
      <c r="DK128" s="1110"/>
      <c r="DL128" s="1110">
        <v>13000</v>
      </c>
      <c r="DM128" s="1110"/>
      <c r="DN128" s="1110"/>
      <c r="DO128" s="1110"/>
      <c r="DP128" s="1110"/>
      <c r="DQ128" s="1110" t="s">
        <v>119</v>
      </c>
      <c r="DR128" s="1110"/>
      <c r="DS128" s="1110"/>
      <c r="DT128" s="1110"/>
      <c r="DU128" s="1110"/>
      <c r="DV128" s="1111" t="s">
        <v>399</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6851824</v>
      </c>
      <c r="AB129" s="1029"/>
      <c r="AC129" s="1029"/>
      <c r="AD129" s="1029"/>
      <c r="AE129" s="1030"/>
      <c r="AF129" s="1031">
        <v>6608358</v>
      </c>
      <c r="AG129" s="1029"/>
      <c r="AH129" s="1029"/>
      <c r="AI129" s="1029"/>
      <c r="AJ129" s="1030"/>
      <c r="AK129" s="1031">
        <v>6442376</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399</v>
      </c>
      <c r="BG129" s="1139"/>
      <c r="BH129" s="1139"/>
      <c r="BI129" s="1139"/>
      <c r="BJ129" s="1139"/>
      <c r="BK129" s="1139"/>
      <c r="BL129" s="1140"/>
      <c r="BM129" s="1138">
        <v>19.25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1274017</v>
      </c>
      <c r="AB130" s="1029"/>
      <c r="AC130" s="1029"/>
      <c r="AD130" s="1029"/>
      <c r="AE130" s="1030"/>
      <c r="AF130" s="1031">
        <v>1223589</v>
      </c>
      <c r="AG130" s="1029"/>
      <c r="AH130" s="1029"/>
      <c r="AI130" s="1029"/>
      <c r="AJ130" s="1030"/>
      <c r="AK130" s="1031">
        <v>1201704</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8.8000000000000007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5577807</v>
      </c>
      <c r="AB131" s="1054"/>
      <c r="AC131" s="1054"/>
      <c r="AD131" s="1054"/>
      <c r="AE131" s="1055"/>
      <c r="AF131" s="1053">
        <v>5384769</v>
      </c>
      <c r="AG131" s="1054"/>
      <c r="AH131" s="1054"/>
      <c r="AI131" s="1054"/>
      <c r="AJ131" s="1055"/>
      <c r="AK131" s="1053">
        <v>5240672</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v>74.8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8.9531423369999992</v>
      </c>
      <c r="AB132" s="1170"/>
      <c r="AC132" s="1170"/>
      <c r="AD132" s="1170"/>
      <c r="AE132" s="1171"/>
      <c r="AF132" s="1172">
        <v>8.1863864540000009</v>
      </c>
      <c r="AG132" s="1170"/>
      <c r="AH132" s="1170"/>
      <c r="AI132" s="1170"/>
      <c r="AJ132" s="1171"/>
      <c r="AK132" s="1172">
        <v>9.2733145669999999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9.4</v>
      </c>
      <c r="AB133" s="1153"/>
      <c r="AC133" s="1153"/>
      <c r="AD133" s="1153"/>
      <c r="AE133" s="1154"/>
      <c r="AF133" s="1152">
        <v>8.8000000000000007</v>
      </c>
      <c r="AG133" s="1153"/>
      <c r="AH133" s="1153"/>
      <c r="AI133" s="1153"/>
      <c r="AJ133" s="1154"/>
      <c r="AK133" s="1152">
        <v>8.8000000000000007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JHtURihyFWf8UmOI7hKM2ugLoKON3soINk7JXicShEv9RXdUzDOSaFI5O+PMU3lbzcuKbvLSvg/eDCxYX/QWA==" saltValue="Y/fDf62FrIasNF01Sj+u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3" zoomScaleNormal="85" zoomScaleSheetLayoutView="100" workbookViewId="0">
      <selection activeCell="AU25" sqref="AU2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BUyHrR1rO41SG+KiWB6TKo7j/MPlaSj3zbhG4G8F8+NgGNnyuQs6ZQbobR/UB7wS/nhhJHyW+/RDBsTywHq6Q==" saltValue="mKshe8TtQykZMmhXIVaE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5"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4cwvgoxCjLtvDcDZYDhLlTZcNW65L0lQe5bHQ9cY/P9PpGlGiaJW3b1gOJg+LrBcrSoCVS5JWqXZXSE15Md4w==" saltValue="64olVhjdptJLOc5H2doQZ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9"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1525793</v>
      </c>
      <c r="AP9" s="292">
        <v>123496</v>
      </c>
      <c r="AQ9" s="293">
        <v>94624</v>
      </c>
      <c r="AR9" s="294">
        <v>30.5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242374</v>
      </c>
      <c r="AP10" s="295">
        <v>19617</v>
      </c>
      <c r="AQ10" s="296">
        <v>10828</v>
      </c>
      <c r="AR10" s="297">
        <v>81.2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492392</v>
      </c>
      <c r="AP11" s="295">
        <v>39854</v>
      </c>
      <c r="AQ11" s="296">
        <v>19094</v>
      </c>
      <c r="AR11" s="297">
        <v>108.7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2189</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t="s">
        <v>501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99991</v>
      </c>
      <c r="AP14" s="295">
        <v>8093</v>
      </c>
      <c r="AQ14" s="296">
        <v>4559</v>
      </c>
      <c r="AR14" s="297">
        <v>77.5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13075</v>
      </c>
      <c r="AP15" s="295">
        <v>1058</v>
      </c>
      <c r="AQ15" s="296">
        <v>2298</v>
      </c>
      <c r="AR15" s="297">
        <v>-54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-158021</v>
      </c>
      <c r="AP16" s="295">
        <v>-12790</v>
      </c>
      <c r="AQ16" s="296">
        <v>-9895</v>
      </c>
      <c r="AR16" s="297">
        <v>29.3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176</v>
      </c>
      <c r="AL17" s="1196"/>
      <c r="AM17" s="1196"/>
      <c r="AN17" s="1197"/>
      <c r="AO17" s="295">
        <v>2215604</v>
      </c>
      <c r="AP17" s="295">
        <v>179329</v>
      </c>
      <c r="AQ17" s="296">
        <v>123697</v>
      </c>
      <c r="AR17" s="297">
        <v>45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14.16</v>
      </c>
      <c r="AP21" s="308">
        <v>11.1</v>
      </c>
      <c r="AQ21" s="309">
        <v>3.06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96.8</v>
      </c>
      <c r="AP22" s="313">
        <v>95.8</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1349190</v>
      </c>
      <c r="AP32" s="322">
        <v>109202</v>
      </c>
      <c r="AQ32" s="323">
        <v>80576</v>
      </c>
      <c r="AR32" s="324">
        <v>35.5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t="s">
        <v>501</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436404</v>
      </c>
      <c r="AP35" s="322">
        <v>35322</v>
      </c>
      <c r="AQ35" s="323">
        <v>26282</v>
      </c>
      <c r="AR35" s="324">
        <v>34.4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27957</v>
      </c>
      <c r="AP36" s="322">
        <v>2263</v>
      </c>
      <c r="AQ36" s="323">
        <v>3165</v>
      </c>
      <c r="AR36" s="324">
        <v>-28.5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v>51314</v>
      </c>
      <c r="AP37" s="322">
        <v>4153</v>
      </c>
      <c r="AQ37" s="323">
        <v>1250</v>
      </c>
      <c r="AR37" s="324">
        <v>232.2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v>3158</v>
      </c>
      <c r="AP38" s="325">
        <v>256</v>
      </c>
      <c r="AQ38" s="326">
        <v>22</v>
      </c>
      <c r="AR38" s="314">
        <v>1063.5999999999999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-180335</v>
      </c>
      <c r="AP39" s="322">
        <v>-14596</v>
      </c>
      <c r="AQ39" s="323">
        <v>-3638</v>
      </c>
      <c r="AR39" s="324">
        <v>301.2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-1201704</v>
      </c>
      <c r="AP40" s="322">
        <v>-97265</v>
      </c>
      <c r="AQ40" s="323">
        <v>-75354</v>
      </c>
      <c r="AR40" s="324">
        <v>29.1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287</v>
      </c>
      <c r="AL41" s="1210"/>
      <c r="AM41" s="1210"/>
      <c r="AN41" s="1211"/>
      <c r="AO41" s="322">
        <v>485984</v>
      </c>
      <c r="AP41" s="322">
        <v>39335</v>
      </c>
      <c r="AQ41" s="323">
        <v>32302</v>
      </c>
      <c r="AR41" s="324">
        <v>21.8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2477115</v>
      </c>
      <c r="AN51" s="344">
        <v>188288</v>
      </c>
      <c r="AO51" s="345">
        <v>4.9000000000000004</v>
      </c>
      <c r="AP51" s="346">
        <v>136577</v>
      </c>
      <c r="AQ51" s="347">
        <v>19.7</v>
      </c>
      <c r="AR51" s="348">
        <v>-14.8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1155719</v>
      </c>
      <c r="AN52" s="352">
        <v>87847</v>
      </c>
      <c r="AO52" s="353">
        <v>38.6</v>
      </c>
      <c r="AP52" s="354">
        <v>59645</v>
      </c>
      <c r="AQ52" s="355">
        <v>-3.2</v>
      </c>
      <c r="AR52" s="356">
        <v>41.8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2136923</v>
      </c>
      <c r="AN53" s="344">
        <v>165486</v>
      </c>
      <c r="AO53" s="345">
        <v>-12.1</v>
      </c>
      <c r="AP53" s="346">
        <v>132212</v>
      </c>
      <c r="AQ53" s="347">
        <v>-3.2</v>
      </c>
      <c r="AR53" s="348">
        <v>-8.9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1331772</v>
      </c>
      <c r="AN54" s="352">
        <v>103134</v>
      </c>
      <c r="AO54" s="353">
        <v>17.399999999999999</v>
      </c>
      <c r="AP54" s="354">
        <v>67114</v>
      </c>
      <c r="AQ54" s="355">
        <v>12.5</v>
      </c>
      <c r="AR54" s="356">
        <v>4.9000000000000004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1252032</v>
      </c>
      <c r="AN55" s="344">
        <v>98936</v>
      </c>
      <c r="AO55" s="345">
        <v>-40.200000000000003</v>
      </c>
      <c r="AP55" s="346">
        <v>93741</v>
      </c>
      <c r="AQ55" s="347">
        <v>-29.1</v>
      </c>
      <c r="AR55" s="348">
        <v>-11.1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843233</v>
      </c>
      <c r="AN56" s="352">
        <v>66632</v>
      </c>
      <c r="AO56" s="353">
        <v>-35.4</v>
      </c>
      <c r="AP56" s="354">
        <v>46285</v>
      </c>
      <c r="AQ56" s="355">
        <v>-31</v>
      </c>
      <c r="AR56" s="356">
        <v>-4.4000000000000004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1403698</v>
      </c>
      <c r="AN57" s="344">
        <v>112018</v>
      </c>
      <c r="AO57" s="345">
        <v>13.2</v>
      </c>
      <c r="AP57" s="346">
        <v>107537</v>
      </c>
      <c r="AQ57" s="347">
        <v>14.7</v>
      </c>
      <c r="AR57" s="348">
        <v>-1.5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717922</v>
      </c>
      <c r="AN58" s="352">
        <v>57292</v>
      </c>
      <c r="AO58" s="353">
        <v>-14</v>
      </c>
      <c r="AP58" s="354">
        <v>57923</v>
      </c>
      <c r="AQ58" s="355">
        <v>25.1</v>
      </c>
      <c r="AR58" s="356">
        <v>-39.1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1823785</v>
      </c>
      <c r="AN59" s="344">
        <v>147615</v>
      </c>
      <c r="AO59" s="345">
        <v>31.8</v>
      </c>
      <c r="AP59" s="346">
        <v>113913</v>
      </c>
      <c r="AQ59" s="347">
        <v>5.9</v>
      </c>
      <c r="AR59" s="348">
        <v>25.9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1264011</v>
      </c>
      <c r="AN60" s="352">
        <v>102308</v>
      </c>
      <c r="AO60" s="353">
        <v>78.599999999999994</v>
      </c>
      <c r="AP60" s="354">
        <v>53160</v>
      </c>
      <c r="AQ60" s="355">
        <v>-8.1999999999999993</v>
      </c>
      <c r="AR60" s="356">
        <v>86.8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1818711</v>
      </c>
      <c r="AN61" s="359">
        <v>142469</v>
      </c>
      <c r="AO61" s="360">
        <v>-0.5</v>
      </c>
      <c r="AP61" s="361">
        <v>116796</v>
      </c>
      <c r="AQ61" s="362">
        <v>1.6</v>
      </c>
      <c r="AR61" s="348">
        <v>-2.1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1062531</v>
      </c>
      <c r="AN62" s="352">
        <v>83443</v>
      </c>
      <c r="AO62" s="353">
        <v>17</v>
      </c>
      <c r="AP62" s="354">
        <v>56825</v>
      </c>
      <c r="AQ62" s="355">
        <v>-1</v>
      </c>
      <c r="AR62" s="356">
        <v>18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0eXdr6o2JTTc8yW9qCm//0AJ//RTnURqePvPWofOOznaOFIqIW3f6bwMYyLZLoCzJXIIUYnQ+LkbJcpE4aMPnQ==" saltValue="g46VuhphaiorGt2wt3RB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E86" sqref="AE8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7RR9VW6SS4nPdibAh94BJ7YCXmfrVxE7ROJoaF5NJgrN1gSRCJyfAhEZ7l5H/+/lrklq7f2/+anm5LOe3Sl7A==" saltValue="rW2xfENFExpIjsf7hQVC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G43" sqref="AG4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gpWybp6ijDOLTzoUQNnN+8GqACa+iaF7mGrRsgcw40QwPzWP5Pvc6z85WEjF3liHP0c0tgB8Zb2BhgXYADzqA==" saltValue="MwYx5bn9mp83wgX44+k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19.239999999999998</v>
      </c>
      <c r="G47" s="12">
        <v>22.89</v>
      </c>
      <c r="H47" s="12">
        <v>23.72</v>
      </c>
      <c r="I47" s="12">
        <v>24.99</v>
      </c>
      <c r="J47" s="13">
        <v>21.08</v>
      </c>
    </row>
    <row r="48" spans="2:10" ht="57.75" customHeight="1">
      <c r="B48" s="14"/>
      <c r="C48" s="1214" t="s">
        <v>4</v>
      </c>
      <c r="D48" s="1214"/>
      <c r="E48" s="1215"/>
      <c r="F48" s="15">
        <v>2.12</v>
      </c>
      <c r="G48" s="16">
        <v>1.47</v>
      </c>
      <c r="H48" s="16">
        <v>2.25</v>
      </c>
      <c r="I48" s="16">
        <v>3.71</v>
      </c>
      <c r="J48" s="17">
        <v>3.13</v>
      </c>
    </row>
    <row r="49" spans="2:10" ht="57.75" customHeight="1" thickBot="1">
      <c r="B49" s="18"/>
      <c r="C49" s="1216" t="s">
        <v>5</v>
      </c>
      <c r="D49" s="1216"/>
      <c r="E49" s="1217"/>
      <c r="F49" s="19">
        <v>5.62</v>
      </c>
      <c r="G49" s="20">
        <v>1.95</v>
      </c>
      <c r="H49" s="20">
        <v>1.24</v>
      </c>
      <c r="I49" s="20">
        <v>1.78</v>
      </c>
      <c r="J49" s="21" t="s">
        <v>549</v>
      </c>
    </row>
    <row r="50" spans="2:10" ht="13.5" customHeight="1"/>
    <row r="51" spans="2:10" ht="13.5" hidden="1" customHeight="1"/>
    <row r="52" spans="2:10" ht="13.5" hidden="1" customHeight="1"/>
    <row r="53" spans="2:10" ht="13.5" hidden="1" customHeight="1"/>
  </sheetData>
  <sheetProtection algorithmName="SHA-512" hashValue="kZJErOcxP5f2EGHMr+w8Yl+PtFkM99JaGMLo2x2mVuE9vmXTFRk1qUpVfB1OqofZjcg/XnkxTLwzd0lPGnC6nA==" saltValue="lTJZjKbiy6/hvytl663a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奈良淳</cp:lastModifiedBy>
  <cp:lastPrinted>2019-03-05T10:18:41Z</cp:lastPrinted>
  <dcterms:created xsi:type="dcterms:W3CDTF">2019-02-14T01:11:07Z</dcterms:created>
  <dcterms:modified xsi:type="dcterms:W3CDTF">2019-10-28T02:12:12Z</dcterms:modified>
  <cp:category/>
</cp:coreProperties>
</file>