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439\D\・財政関係\H28\01　照会\280404　平成２6年度財政状況資料集の作成及び提出について\04　本庁あ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C35" i="9"/>
  <c r="BW34" i="9"/>
  <c r="BW35" i="9" s="1"/>
  <c r="BW36" i="9" s="1"/>
  <c r="BW37" i="9" s="1"/>
  <c r="BW38" i="9" s="1"/>
  <c r="CO34" i="9" s="1"/>
  <c r="CO35" i="9" s="1"/>
  <c r="CO36" i="9" s="1"/>
  <c r="CO37"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alcChain>
</file>

<file path=xl/sharedStrings.xml><?xml version="1.0" encoding="utf-8"?>
<sst xmlns="http://schemas.openxmlformats.org/spreadsheetml/2006/main" count="948" uniqueCount="542">
  <si>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</si>
  <si>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</si>
  <si>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</si>
  <si>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</si>
  <si>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</si>
  <si>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</si>
  <si>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</si>
  <si>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</si>
  <si>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</si>
  <si>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</si>
  <si>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</si>
  <si>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</si>
  <si>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</si>
  <si>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</si>
  <si>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</si>
  <si>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</si>
  <si>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</si>
  <si>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</si>
  <si>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</si>
  <si>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</si>
  <si>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</si>
  <si>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</si>
  <si>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</si>
  <si>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</si>
  <si>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</si>
  <si>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</si>
  <si>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</si>
  <si>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</si>
  <si>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</si>
  <si>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</si>
  <si>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</si>
  <si>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</si>
  <si>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</si>
  <si>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</si>
  <si>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</si>
  <si>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</si>
  <si>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</si>
  <si>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</si>
  <si>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</si>
  <si>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</si>
  <si>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</si>
  <si>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</si>
  <si>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</si>
  <si>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</si>
  <si>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</si>
  <si>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</si>
  <si>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</si>
  <si>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</si>
  <si>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</si>
  <si>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</si>
  <si>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</si>
  <si>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</si>
  <si>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</si>
  <si>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</si>
  <si>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</si>
  <si>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</si>
  <si>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</si>
  <si>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</si>
  <si>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</si>
  <si>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</si>
  <si>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</si>
  <si>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</si>
  <si>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</si>
  <si>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</si>
  <si>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</si>
  <si>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</si>
  <si>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</si>
  <si>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</si>
  <si>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</si>
  <si>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</si>
  <si>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</si>
  <si>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</si>
  <si>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</si>
  <si>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</si>
  <si>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</si>
  <si>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</si>
  <si>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</si>
  <si>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</si>
  <si>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</si>
  <si>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</si>
  <si>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</si>
  <si>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</si>
  <si>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</si>
  <si>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</si>
  <si>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</si>
  <si>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</si>
  <si>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</si>
  <si>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</si>
  <si>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</si>
  <si>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</si>
  <si>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</si>
  <si>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</si>
  <si>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</si>
  <si>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</si>
  <si>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</si>
  <si>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</si>
  <si>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</si>
  <si>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</si>
  <si>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</si>
  <si>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</si>
  <si>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</si>
  <si>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</si>
  <si>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</si>
  <si>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</si>
  <si>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</si>
  <si>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</si>
  <si>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</si>
  <si>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</si>
  <si>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</si>
  <si>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</si>
  <si>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</si>
  <si>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</si>
  <si>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</si>
  <si>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</si>
  <si>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</si>
  <si>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</si>
  <si>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</si>
  <si>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</si>
  <si>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</si>
  <si>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</si>
  <si>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</si>
  <si>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</si>
  <si>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</si>
  <si>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</si>
  <si>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</si>
  <si>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</si>
  <si>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</si>
  <si>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</si>
  <si>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</si>
  <si>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</si>
  <si>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</si>
  <si>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</si>
  <si>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</si>
  <si>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</si>
  <si>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</si>
  <si>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</si>
  <si>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</si>
  <si>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</si>
  <si>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</si>
  <si>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</si>
  <si>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</si>
  <si>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</si>
  <si>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</si>
  <si>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</si>
  <si>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</si>
  <si>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</si>
  <si>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</si>
  <si>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</si>
  <si>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</si>
  <si>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</si>
  <si>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</si>
  <si>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</si>
  <si>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</si>
  <si>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</si>
  <si>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</si>
  <si>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</si>
  <si>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</si>
  <si>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</si>
  <si>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</si>
  <si>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</si>
  <si>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</si>
  <si>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</si>
  <si>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</si>
  <si>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</si>
  <si>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</si>
  <si>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</si>
  <si>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</si>
  <si>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</si>
  <si>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</si>
  <si>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</si>
  <si>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</si>
  <si>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</si>
  <si>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</si>
  <si>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</si>
  <si>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</si>
  <si>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</si>
  <si>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</si>
  <si>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</si>
  <si>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</si>
  <si>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</si>
  <si>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</si>
  <si>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</si>
  <si>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</si>
  <si>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</si>
  <si>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</si>
  <si>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</si>
  <si>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</si>
  <si>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</si>
  <si>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</si>
  <si>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</si>
  <si>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</si>
  <si>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</si>
  <si>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</si>
  <si>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</si>
  <si>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</si>
  <si>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</si>
  <si>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</si>
  <si>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</si>
  <si>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</si>
  <si>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</si>
  <si>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</si>
  <si>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</si>
  <si>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</si>
  <si>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</si>
  <si>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</si>
  <si>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</si>
  <si>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</si>
  <si>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</si>
  <si>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</si>
  <si>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</si>
  <si>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</si>
  <si>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</si>
  <si>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</si>
  <si>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</si>
  <si>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</si>
  <si>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</si>
  <si>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</si>
  <si>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</si>
  <si>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</si>
  <si>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</si>
  <si>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</si>
  <si>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</si>
  <si>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</si>
  <si>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</si>
  <si>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</si>
  <si>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</si>
  <si>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</si>
  <si>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</si>
  <si>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</si>
  <si>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</si>
  <si>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</si>
  <si>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</si>
  <si>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</si>
  <si>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</si>
  <si>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</si>
  <si>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</si>
  <si>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</si>
  <si>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</si>
  <si>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</si>
  <si>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</si>
  <si>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</si>
  <si>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</si>
  <si>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</si>
  <si>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</si>
  <si>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</si>
  <si>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</si>
  <si>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</si>
  <si>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</si>
  <si>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</si>
  <si>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</si>
  <si>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</si>
  <si>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</si>
  <si>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</si>
  <si>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</si>
  <si>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</si>
  <si>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</si>
  <si>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</si>
  <si>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</si>
  <si>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</si>
  <si>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</si>
  <si>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</si>
  <si>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</si>
  <si>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</si>
  <si>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</si>
  <si>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</si>
  <si>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</si>
  <si>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</si>
  <si>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</si>
  <si>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</si>
  <si>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</si>
  <si>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</si>
  <si>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</si>
  <si>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</si>
  <si>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</si>
  <si>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</si>
  <si>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</si>
  <si>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</si>
  <si>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</si>
  <si>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</si>
  <si>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</si>
  <si>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</si>
  <si>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</si>
  <si>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</si>
  <si>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</si>
  <si>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</si>
  <si>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</si>
  <si>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</si>
  <si>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</si>
  <si>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</si>
  <si>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</si>
  <si>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</si>
  <si>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</si>
  <si>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</si>
  <si>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</si>
  <si>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</si>
  <si>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</si>
  <si>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</si>
  <si>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</si>
  <si>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</si>
  <si>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</si>
  <si>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</si>
  <si>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</si>
  <si>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</si>
  <si>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</si>
  <si>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</si>
  <si>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</si>
  <si>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</si>
  <si>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</si>
  <si>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</si>
  <si>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</si>
  <si>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</si>
  <si>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</si>
  <si>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</si>
  <si>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</si>
  <si>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</si>
  <si>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</si>
  <si>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</si>
  <si>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</si>
  <si>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</si>
  <si>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</si>
  <si>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</si>
  <si>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</si>
  <si>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</si>
  <si>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</si>
  <si>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</si>
  <si>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</si>
  <si>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</si>
  <si>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</si>
  <si>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</si>
  <si>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</si>
  <si>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</si>
  <si>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</si>
  <si>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</si>
  <si>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</si>
  <si>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</si>
  <si>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</si>
  <si>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</si>
  <si>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</si>
  <si>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</si>
  <si>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</si>
  <si>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</si>
  <si>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</si>
  <si>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</si>
  <si>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</si>
  <si>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</si>
  <si>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</si>
  <si>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</si>
  <si>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</si>
  <si>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</si>
  <si>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</si>
  <si>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</si>
  <si>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</si>
  <si>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</si>
  <si>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</si>
  <si>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</si>
  <si>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</si>
  <si>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</si>
  <si>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</si>
  <si>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</si>
  <si>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</si>
  <si>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</si>
  <si>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</si>
  <si>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</si>
  <si>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</si>
  <si>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</si>
  <si>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</si>
  <si>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</si>
  <si>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</si>
  <si>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</si>
  <si>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</si>
  <si>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</si>
  <si>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</si>
  <si>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</si>
  <si>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</si>
  <si>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</si>
  <si>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</si>
  <si>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</si>
  <si>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</si>
  <si>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</si>
  <si>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</si>
  <si>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</si>
  <si>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</si>
  <si>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</si>
  <si>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</si>
  <si>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</si>
  <si>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</si>
  <si>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</si>
  <si>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</si>
  <si>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</si>
  <si>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</si>
  <si>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</si>
  <si>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</si>
  <si>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</si>
  <si>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</si>
  <si>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</si>
  <si>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</si>
  <si>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</si>
  <si>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</si>
  <si>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</si>
  <si>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</si>
  <si>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</si>
  <si>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</si>
  <si>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</si>
  <si>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</si>
  <si>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</si>
  <si>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</si>
  <si>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</si>
  <si>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</si>
  <si>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</si>
  <si>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</si>
  <si>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</si>
  <si>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</si>
  <si>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</si>
  <si>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</si>
  <si>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</si>
  <si>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</si>
  <si>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</si>
  <si>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</si>
  <si>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</si>
  <si>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</si>
  <si>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</si>
  <si>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</si>
  <si>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</si>
  <si>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</si>
  <si>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</si>
  <si>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</si>
  <si>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</si>
  <si>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</si>
  <si>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</si>
  <si>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</si>
  <si>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</si>
  <si>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</si>
  <si>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</si>
  <si>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</si>
  <si>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</si>
  <si>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</si>
  <si>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</si>
  <si>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</si>
  <si>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</si>
  <si>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</si>
  <si>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</si>
  <si>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</si>
  <si>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</si>
  <si>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</si>
  <si>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</si>
  <si>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</si>
  <si>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</si>
  <si>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</si>
  <si>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</si>
  <si>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</si>
  <si>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</si>
  <si>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</si>
  <si>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</si>
  <si>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</si>
  <si>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</si>
  <si>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</si>
  <si>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</si>
  <si>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</si>
  <si>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</si>
  <si>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</si>
  <si>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</si>
  <si>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</si>
  <si>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</si>
  <si>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</si>
  <si>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</si>
  <si>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</si>
  <si>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</si>
  <si>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</si>
  <si>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</si>
  <si>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</si>
  <si>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</si>
  <si>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</si>
  <si>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</si>
  <si>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</si>
  <si>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</si>
  <si>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</si>
  <si>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</si>
  <si>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</si>
  <si>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</si>
  <si>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</si>
  <si>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</si>
  <si>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</si>
  <si>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</si>
  <si>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</si>
  <si>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</si>
  <si>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</si>
  <si>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</si>
  <si>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</si>
  <si>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</si>
  <si>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</si>
  <si>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</si>
  <si>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</si>
  <si>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</si>
  <si>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</si>
  <si>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</si>
  <si>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</si>
  <si>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</si>
  <si>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</si>
  <si>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</si>
  <si>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</si>
  <si>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</si>
  <si>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</si>
  <si>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</si>
  <si>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</si>
  <si>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</si>
  <si>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</si>
  <si>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</si>
  <si>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</si>
  <si>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</si>
  <si>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</si>
  <si>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</si>
  <si>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</si>
  <si>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</si>
  <si>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</si>
  <si>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</si>
  <si>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</si>
  <si>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</si>
  <si>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</si>
  <si>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</si>
  <si>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</si>
  <si>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国民健康保険病院事業会計</t>
  </si>
  <si>
    <t>一般会計</t>
  </si>
  <si>
    <t>介護保険事業特別会計</t>
  </si>
  <si>
    <t>▲ 0.50</t>
  </si>
  <si>
    <t>▲ 0.85</t>
  </si>
  <si>
    <t>国民健康保険事業特別会計</t>
  </si>
  <si>
    <t>簡易水道事業特別会計</t>
  </si>
  <si>
    <t>後期高齢者医療事業特別会計</t>
  </si>
  <si>
    <t>国民健康保険診療所事業特別会計</t>
  </si>
  <si>
    <t>その他会計（赤字）</t>
  </si>
  <si>
    <t>その他会計（黒字）</t>
  </si>
  <si>
    <t>日高西部消防組合</t>
    <rPh sb="0" eb="2">
      <t>ヒダカ</t>
    </rPh>
    <rPh sb="2" eb="4">
      <t>セイブ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</si>
  <si>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</si>
  <si>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平取町外２町衛生施設組合</t>
    <rPh sb="0" eb="3">
      <t>ビラトリチョウ</t>
    </rPh>
    <rPh sb="3" eb="4">
      <t>ホカ</t>
    </rPh>
    <rPh sb="5" eb="6">
      <t>チョウ</t>
    </rPh>
    <rPh sb="6" eb="8">
      <t>エイセイ</t>
    </rPh>
    <rPh sb="8" eb="10">
      <t>シセツ</t>
    </rPh>
    <rPh sb="10" eb="12">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</si>
  <si>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</si>
  <si>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</si>
  <si>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日高町土地開発公社</t>
    <rPh sb="0" eb="2">
      <t>ヒダカ</t>
    </rPh>
    <rPh sb="2" eb="3">
      <t>チョウ</t>
    </rPh>
    <rPh sb="3" eb="5">
      <t>トチ</t>
    </rPh>
    <rPh sb="5" eb="7">
      <t>カイハツ</t>
    </rPh>
    <rPh sb="7" eb="9">
      <t>コウシャ</t>
    </rPh>
    <phoneticPr fontId="2"/>
  </si>
  <si>
    <t>ホッカイドウ競馬振興（株）</t>
    <rPh sb="6" eb="8">
      <t>ケイバ</t>
    </rPh>
    <rPh sb="8" eb="10">
      <t>シンコウ</t>
    </rPh>
    <rPh sb="10" eb="13">
      <t>カブ</t>
    </rPh>
    <phoneticPr fontId="2"/>
  </si>
  <si>
    <t>日高町商工会</t>
    <rPh sb="0" eb="3">
      <t>ヒダカチョウ</t>
    </rPh>
    <rPh sb="3" eb="6">
      <t>ショウコウカイ</t>
    </rPh>
    <phoneticPr fontId="2"/>
  </si>
  <si>
    <t>（株）日高アグリ</t>
    <rPh sb="0" eb="3">
      <t>カブ</t>
    </rPh>
    <rPh sb="3" eb="5">
      <t>ヒダカ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</si>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</sst>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148921</c:v>
                </c:pt>
                <c:pt idx="1">
                  <c:v>113739</c:v>
                </c:pt>
                <c:pt idx="2">
                  <c:v>179573</c:v>
                </c:pt>
                <c:pt idx="3">
                  <c:v>188288</c:v>
                </c:pt>
                <c:pt idx="4">
                  <c:v>165486</c:v>
                </c:pt>
              </c:numCache>
            </c:numRef>
          </c:val>
          <c:smooth val="0"/>
        </c:ser>
        <c:dLbls>
          <c:showLegendKey val="0"/>
          <c:showVal val="0"/>
          <c:showCatName val="0"/>
          <c:showSerName val="0"/>
          <c:showPercent val="0"/>
          <c:showBubbleSize val="0"/>
        </c:dLbls>
        <c:marker val="1"/>
        <c:smooth val="0"/>
        <c:axId val="281064704"/>
        <c:axId val="281065096"/>
      </c:lineChart>
      <c:catAx>
        <c:axId val="281064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065096"/>
        <c:crosses val="autoZero"/>
        <c:auto val="1"/>
        <c:lblAlgn val="ctr"/>
        <c:lblOffset val="100"/>
        <c:tickLblSkip val="1"/>
        <c:tickMarkSkip val="1"/>
        <c:noMultiLvlLbl val="0"/>
      </c:catAx>
      <c:valAx>
        <c:axId val="2810650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06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3.22</c:v>
                </c:pt>
                <c:pt idx="1">
                  <c:v>2.41</c:v>
                </c:pt>
                <c:pt idx="2">
                  <c:v>1.4</c:v>
                </c:pt>
                <c:pt idx="3">
                  <c:v>2.12</c:v>
                </c:pt>
                <c:pt idx="4">
                  <c:v>1.47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8.3699999999999992</c:v>
                </c:pt>
                <c:pt idx="1">
                  <c:v>10.57</c:v>
                </c:pt>
                <c:pt idx="2">
                  <c:v>14.23</c:v>
                </c:pt>
                <c:pt idx="3">
                  <c:v>19.239999999999998</c:v>
                </c:pt>
                <c:pt idx="4">
                  <c:v>22.89</c:v>
                </c:pt>
              </c:numCache>
            </c:numRef>
          </c:val>
        </c:ser>
        <c:dLbls>
          <c:showLegendKey val="0"/>
          <c:showVal val="0"/>
          <c:showCatName val="0"/>
          <c:showSerName val="0"/>
          <c:showPercent val="0"/>
          <c:showBubbleSize val="0"/>
        </c:dLbls>
        <c:gapWidth val="250"/>
        <c:overlap val="100"/>
        <c:axId val="217892704"/>
        <c:axId val="217893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4.54</c:v>
                </c:pt>
                <c:pt idx="1">
                  <c:v>1.1599999999999999</c:v>
                </c:pt>
                <c:pt idx="2">
                  <c:v>4.4800000000000004</c:v>
                </c:pt>
                <c:pt idx="3">
                  <c:v>5.62</c:v>
                </c:pt>
                <c:pt idx="4">
                  <c:v>1.95</c:v>
                </c:pt>
              </c:numCache>
            </c:numRef>
          </c:val>
          <c:smooth val="0"/>
        </c:ser>
        <c:dLbls>
          <c:showLegendKey val="0"/>
          <c:showVal val="0"/>
          <c:showCatName val="0"/>
          <c:showSerName val="0"/>
          <c:showPercent val="0"/>
          <c:showBubbleSize val="0"/>
        </c:dLbls>
        <c:marker val="1"/>
        <c:smooth val="0"/>
        <c:axId val="217892704"/>
        <c:axId val="217893096"/>
      </c:lineChart>
      <c:catAx>
        <c:axId val="2178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893096"/>
        <c:crosses val="autoZero"/>
        <c:auto val="1"/>
        <c:lblAlgn val="ctr"/>
        <c:lblOffset val="100"/>
        <c:tickLblSkip val="1"/>
        <c:tickMarkSkip val="1"/>
        <c:noMultiLvlLbl val="0"/>
      </c:catAx>
      <c:valAx>
        <c:axId val="21789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8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0.03</c:v>
                </c:pt>
                <c:pt idx="6">
                  <c:v>#N/A</c:v>
                </c:pt>
                <c:pt idx="7">
                  <c:v>0.02</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0.09</c:v>
                </c:pt>
                <c:pt idx="4">
                  <c:v>#N/A</c:v>
                </c:pt>
                <c:pt idx="5">
                  <c:v>0.05</c:v>
                </c:pt>
                <c:pt idx="6">
                  <c:v>#N/A</c:v>
                </c:pt>
                <c:pt idx="7">
                  <c:v>0.03</c:v>
                </c:pt>
                <c:pt idx="8">
                  <c:v>#N/A</c:v>
                </c:pt>
                <c:pt idx="9">
                  <c:v>0.05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c:v>
                </c:pt>
                <c:pt idx="2">
                  <c:v>#N/A</c:v>
                </c:pt>
                <c:pt idx="3">
                  <c:v>0.9</c:v>
                </c:pt>
                <c:pt idx="4">
                  <c:v>#N/A</c:v>
                </c:pt>
                <c:pt idx="5">
                  <c:v>0.46</c:v>
                </c:pt>
                <c:pt idx="6">
                  <c:v>#N/A</c:v>
                </c:pt>
                <c:pt idx="7">
                  <c:v>0.27</c:v>
                </c:pt>
                <c:pt idx="8">
                  <c:v>#N/A</c:v>
                </c:pt>
                <c:pt idx="9">
                  <c:v>0.36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0.03</c:v>
                </c:pt>
                <c:pt idx="4">
                  <c:v>0.5</c:v>
                </c:pt>
                <c:pt idx="5">
                  <c:v>#N/A</c:v>
                </c:pt>
                <c:pt idx="6">
                  <c:v>0.85</c:v>
                </c:pt>
                <c:pt idx="7">
                  <c:v>#N/A</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3.21</c:v>
                </c:pt>
                <c:pt idx="2">
                  <c:v>#N/A</c:v>
                </c:pt>
                <c:pt idx="3">
                  <c:v>2.4</c:v>
                </c:pt>
                <c:pt idx="4">
                  <c:v>#N/A</c:v>
                </c:pt>
                <c:pt idx="5">
                  <c:v>1.39</c:v>
                </c:pt>
                <c:pt idx="6">
                  <c:v>#N/A</c:v>
                </c:pt>
                <c:pt idx="7">
                  <c:v>2.11</c:v>
                </c:pt>
                <c:pt idx="8">
                  <c:v>#N/A</c:v>
                </c:pt>
                <c:pt idx="9">
                  <c:v>1.46</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1.48</c:v>
                </c:pt>
                <c:pt idx="2">
                  <c:v>#N/A</c:v>
                </c:pt>
                <c:pt idx="3">
                  <c:v>2.7</c:v>
                </c:pt>
                <c:pt idx="4">
                  <c:v>#N/A</c:v>
                </c:pt>
                <c:pt idx="5">
                  <c:v>3.56</c:v>
                </c:pt>
                <c:pt idx="6">
                  <c:v>#N/A</c:v>
                </c:pt>
                <c:pt idx="7">
                  <c:v>3.57</c:v>
                </c:pt>
                <c:pt idx="8">
                  <c:v>#N/A</c:v>
                </c:pt>
                <c:pt idx="9">
                  <c:v>4.0199999999999996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7.57</c:v>
                </c:pt>
                <c:pt idx="2">
                  <c:v>#N/A</c:v>
                </c:pt>
                <c:pt idx="3">
                  <c:v>7.62</c:v>
                </c:pt>
                <c:pt idx="4">
                  <c:v>#N/A</c:v>
                </c:pt>
                <c:pt idx="5">
                  <c:v>7.55</c:v>
                </c:pt>
                <c:pt idx="6">
                  <c:v>#N/A</c:v>
                </c:pt>
                <c:pt idx="7">
                  <c:v>7.8</c:v>
                </c:pt>
                <c:pt idx="8">
                  <c:v>#N/A</c:v>
                </c:pt>
                <c:pt idx="9">
                  <c:v>7.54</c:v>
                </c:pt>
              </c:numCache>
            </c:numRef>
          </c:val>
        </c:ser>
        <c:dLbls>
          <c:showLegendKey val="0"/>
          <c:showVal val="0"/>
          <c:showCatName val="0"/>
          <c:showSerName val="0"/>
          <c:showPercent val="0"/>
          <c:showBubbleSize val="0"/>
        </c:dLbls>
        <c:gapWidth val="150"/>
        <c:overlap val="100"/>
        <c:axId val="217893880"/>
        <c:axId val="217894272"/>
      </c:barChart>
      <c:catAx>
        <c:axId val="21789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894272"/>
        <c:crosses val="autoZero"/>
        <c:auto val="1"/>
        <c:lblAlgn val="ctr"/>
        <c:lblOffset val="100"/>
        <c:tickLblSkip val="1"/>
        <c:tickMarkSkip val="1"/>
        <c:noMultiLvlLbl val="0"/>
      </c:catAx>
      <c:valAx>
        <c:axId val="21789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893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1574</c:v>
                </c:pt>
                <c:pt idx="5">
                  <c:v>1610</c:v>
                </c:pt>
                <c:pt idx="8">
                  <c:v>1586</c:v>
                </c:pt>
                <c:pt idx="11">
                  <c:v>1554</c:v>
                </c:pt>
                <c:pt idx="14">
                  <c:v>1568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c:v>
                </c:pt>
                <c:pt idx="3">
                  <c:v>55</c:v>
                </c:pt>
                <c:pt idx="6">
                  <c:v>49</c:v>
                </c:pt>
                <c:pt idx="9">
                  <c:v>38</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49</c:v>
                </c:pt>
                <c:pt idx="6">
                  <c:v>51</c:v>
                </c:pt>
                <c:pt idx="9">
                  <c:v>55</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491</c:v>
                </c:pt>
                <c:pt idx="3">
                  <c:v>469</c:v>
                </c:pt>
                <c:pt idx="6">
                  <c:v>467</c:v>
                </c:pt>
                <c:pt idx="9">
                  <c:v>462</c:v>
                </c:pt>
                <c:pt idx="12">
                  <c:v>472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1746</c:v>
                </c:pt>
                <c:pt idx="3">
                  <c:v>1766</c:v>
                </c:pt>
                <c:pt idx="6">
                  <c:v>1648</c:v>
                </c:pt>
                <c:pt idx="9">
                  <c:v>1585</c:v>
                </c:pt>
                <c:pt idx="12">
                  <c:v>1537</c:v>
                </c:pt>
              </c:numCache>
            </c:numRef>
          </c:val>
        </c:ser>
        <c:dLbls>
          <c:showLegendKey val="0"/>
          <c:showVal val="0"/>
          <c:showCatName val="0"/>
          <c:showSerName val="0"/>
          <c:showPercent val="0"/>
          <c:showBubbleSize val="0"/>
        </c:dLbls>
        <c:gapWidth val="100"/>
        <c:overlap val="100"/>
        <c:axId val="116299992"/>
        <c:axId val="11630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772</c:v>
                </c:pt>
                <c:pt idx="2">
                  <c:v>#N/A</c:v>
                </c:pt>
                <c:pt idx="3">
                  <c:v>#N/A</c:v>
                </c:pt>
                <c:pt idx="4">
                  <c:v>729</c:v>
                </c:pt>
                <c:pt idx="5">
                  <c:v>#N/A</c:v>
                </c:pt>
                <c:pt idx="6">
                  <c:v>#N/A</c:v>
                </c:pt>
                <c:pt idx="7">
                  <c:v>630</c:v>
                </c:pt>
                <c:pt idx="8">
                  <c:v>#N/A</c:v>
                </c:pt>
                <c:pt idx="9">
                  <c:v>#N/A</c:v>
                </c:pt>
                <c:pt idx="10">
                  <c:v>587</c:v>
                </c:pt>
                <c:pt idx="11">
                  <c:v>#N/A</c:v>
                </c:pt>
                <c:pt idx="12">
                  <c:v>#N/A</c:v>
                </c:pt>
                <c:pt idx="13">
                  <c:v>530</c:v>
                </c:pt>
                <c:pt idx="14">
                  <c:v>#N/A</c:v>
                </c:pt>
              </c:numCache>
            </c:numRef>
          </c:val>
          <c:smooth val="0"/>
        </c:ser>
        <c:dLbls>
          <c:showLegendKey val="0"/>
          <c:showVal val="0"/>
          <c:showCatName val="0"/>
          <c:showSerName val="0"/>
          <c:showPercent val="0"/>
          <c:showBubbleSize val="0"/>
        </c:dLbls>
        <c:marker val="1"/>
        <c:smooth val="0"/>
        <c:axId val="116299992"/>
        <c:axId val="116300384"/>
      </c:lineChart>
      <c:catAx>
        <c:axId val="11629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00384"/>
        <c:crosses val="autoZero"/>
        <c:auto val="1"/>
        <c:lblAlgn val="ctr"/>
        <c:lblOffset val="100"/>
        <c:tickLblSkip val="1"/>
        <c:tickMarkSkip val="1"/>
        <c:noMultiLvlLbl val="0"/>
      </c:catAx>
      <c:valAx>
        <c:axId val="11630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9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12227</c:v>
                </c:pt>
                <c:pt idx="5">
                  <c:v>11903</c:v>
                </c:pt>
                <c:pt idx="8">
                  <c:v>11992</c:v>
                </c:pt>
                <c:pt idx="11">
                  <c:v>11548</c:v>
                </c:pt>
                <c:pt idx="14">
                  <c:v>11446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2274</c:v>
                </c:pt>
                <c:pt idx="5">
                  <c:v>2182</c:v>
                </c:pt>
                <c:pt idx="8">
                  <c:v>1941</c:v>
                </c:pt>
                <c:pt idx="11">
                  <c:v>1906</c:v>
                </c:pt>
                <c:pt idx="14">
                  <c:v>1904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1076</c:v>
                </c:pt>
                <c:pt idx="5">
                  <c:v>1115</c:v>
                </c:pt>
                <c:pt idx="8">
                  <c:v>1498</c:v>
                </c:pt>
                <c:pt idx="11">
                  <c:v>1842</c:v>
                </c:pt>
                <c:pt idx="14">
                  <c:v>2067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2</c:v>
                </c:pt>
                <c:pt idx="6">
                  <c:v>1</c:v>
                </c:pt>
                <c:pt idx="9">
                  <c:v>6</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1379</c:v>
                </c:pt>
                <c:pt idx="3">
                  <c:v>1381</c:v>
                </c:pt>
                <c:pt idx="6">
                  <c:v>1345</c:v>
                </c:pt>
                <c:pt idx="9">
                  <c:v>1258</c:v>
                </c:pt>
                <c:pt idx="12">
                  <c:v>1147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449</c:v>
                </c:pt>
                <c:pt idx="3">
                  <c:v>421</c:v>
                </c:pt>
                <c:pt idx="6">
                  <c:v>378</c:v>
                </c:pt>
                <c:pt idx="9">
                  <c:v>329</c:v>
                </c:pt>
                <c:pt idx="12">
                  <c:v>282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5494</c:v>
                </c:pt>
                <c:pt idx="3">
                  <c:v>5050</c:v>
                </c:pt>
                <c:pt idx="6">
                  <c:v>4856</c:v>
                </c:pt>
                <c:pt idx="9">
                  <c:v>4567</c:v>
                </c:pt>
                <c:pt idx="12">
                  <c:v>4508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411</c:v>
                </c:pt>
                <c:pt idx="3">
                  <c:v>381</c:v>
                </c:pt>
                <c:pt idx="6">
                  <c:v>324</c:v>
                </c:pt>
                <c:pt idx="9">
                  <c:v>127</c:v>
                </c:pt>
                <c:pt idx="12">
                  <c:v>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13436</c:v>
                </c:pt>
                <c:pt idx="3">
                  <c:v>12618</c:v>
                </c:pt>
                <c:pt idx="6">
                  <c:v>12955</c:v>
                </c:pt>
                <c:pt idx="9">
                  <c:v>12815</c:v>
                </c:pt>
                <c:pt idx="12">
                  <c:v>13012</c:v>
                </c:pt>
              </c:numCache>
            </c:numRef>
          </c:val>
        </c:ser>
        <c:dLbls>
          <c:showLegendKey val="0"/>
          <c:showVal val="0"/>
          <c:showCatName val="0"/>
          <c:showSerName val="0"/>
          <c:showPercent val="0"/>
          <c:showBubbleSize val="0"/>
        </c:dLbls>
        <c:gapWidth val="100"/>
        <c:overlap val="100"/>
        <c:axId val="116300776"/>
        <c:axId val="21628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5594</c:v>
                </c:pt>
                <c:pt idx="2">
                  <c:v>#N/A</c:v>
                </c:pt>
                <c:pt idx="3">
                  <c:v>#N/A</c:v>
                </c:pt>
                <c:pt idx="4">
                  <c:v>4654</c:v>
                </c:pt>
                <c:pt idx="5">
                  <c:v>#N/A</c:v>
                </c:pt>
                <c:pt idx="6">
                  <c:v>#N/A</c:v>
                </c:pt>
                <c:pt idx="7">
                  <c:v>4430</c:v>
                </c:pt>
                <c:pt idx="8">
                  <c:v>#N/A</c:v>
                </c:pt>
                <c:pt idx="9">
                  <c:v>#N/A</c:v>
                </c:pt>
                <c:pt idx="10">
                  <c:v>3805</c:v>
                </c:pt>
                <c:pt idx="11">
                  <c:v>#N/A</c:v>
                </c:pt>
                <c:pt idx="12">
                  <c:v>#N/A</c:v>
                </c:pt>
                <c:pt idx="13">
                  <c:v>3646</c:v>
                </c:pt>
                <c:pt idx="14">
                  <c:v>#N/A</c:v>
                </c:pt>
              </c:numCache>
            </c:numRef>
          </c:val>
          <c:smooth val="0"/>
        </c:ser>
        <c:dLbls>
          <c:showLegendKey val="0"/>
          <c:showVal val="0"/>
          <c:showCatName val="0"/>
          <c:showSerName val="0"/>
          <c:showPercent val="0"/>
          <c:showBubbleSize val="0"/>
        </c:dLbls>
        <c:marker val="1"/>
        <c:smooth val="0"/>
        <c:axId val="116300776"/>
        <c:axId val="216286864"/>
      </c:lineChart>
      <c:catAx>
        <c:axId val="11630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286864"/>
        <c:crosses val="autoZero"/>
        <c:auto val="1"/>
        <c:lblAlgn val="ctr"/>
        <c:lblOffset val="100"/>
        <c:tickLblSkip val="1"/>
        <c:tickMarkSkip val="1"/>
        <c:noMultiLvlLbl val="0"/>
      </c:catAx>
      <c:valAx>
        <c:axId val="21628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0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12,913
12,823
992.11
10,963,993
10,852,209
101,978
6,955,790
12,988,309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長引く景気低迷による個人・法人関係の減収から類似団体平均を０．０２ポイント下回っている。今後、職員の退職者不補充等による人件費の抑制と、税収等の収納率を向上させ歳入確保に努める。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0" name="直線コネクタ 69"/>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3" name="直線コネクタ 72"/>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6" name="直線コネクタ 75"/>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0" name="円/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1" name="テキスト ボックス 90"/>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3" name="テキスト ボックス 9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5" name="テキスト ボックス 94"/>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普通建設事業及び補助費等の増加により</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イント類似団体を上回っている。普通建設事業の削減については、事業の必要性・緊急性を十分精査し計画的に実施し、投資事業の削減と地方債の繰上償還・借換等による利子償還額の削減に努める。補助費等については、公営企業への補助金部分で経常的な部分が多いため、独立採算制の原則に従い収入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123952</xdr:rowOff>
    </xdr:from>
    <xdr:to>
      <xdr:col>7</xdr:col>
      <xdr:colOff>152400</xdr:colOff>
      <xdr:row>64</xdr:row>
      <xdr:rowOff>102108</xdr:rowOff>
    </xdr:to>
    <xdr:cxnSp macro="">
      <xdr:nvCxnSpPr>
        <xdr:cNvPr id="128" name="直線コネクタ 127"/>
        <xdr:cNvCxnSpPr/>
      </xdr:nvCxnSpPr>
      <xdr:spPr>
        <a:xfrm>
          <a:off x="4114800" y="1092530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63</xdr:row>
      <xdr:rowOff>148082</xdr:rowOff>
    </xdr:to>
    <xdr:cxnSp macro="">
      <xdr:nvCxnSpPr>
        <xdr:cNvPr id="131" name="直線コネクタ 130"/>
        <xdr:cNvCxnSpPr/>
      </xdr:nvCxnSpPr>
      <xdr:spPr>
        <a:xfrm flipV="1">
          <a:off x="3225800" y="109253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164846</xdr:rowOff>
    </xdr:to>
    <xdr:cxnSp macro="">
      <xdr:nvCxnSpPr>
        <xdr:cNvPr id="134" name="直線コネクタ 133"/>
        <xdr:cNvCxnSpPr/>
      </xdr:nvCxnSpPr>
      <xdr:spPr>
        <a:xfrm flipV="1">
          <a:off x="2336800" y="1094943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164846</xdr:rowOff>
    </xdr:to>
    <xdr:cxnSp macro="">
      <xdr:nvCxnSpPr>
        <xdr:cNvPr id="137" name="直線コネクタ 136"/>
        <xdr:cNvCxnSpPr/>
      </xdr:nvCxnSpPr>
      <xdr:spPr>
        <a:xfrm>
          <a:off x="1447800" y="1087221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7" name="円/楕円 146"/>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8"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49" name="円/楕円 148"/>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50" name="テキスト ボックス 149"/>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1" name="円/楕円 150"/>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2" name="テキスト ボックス 151"/>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114046</xdr:rowOff>
    </xdr:from>
    <xdr:to>
      <xdr:col>3</xdr:col>
      <xdr:colOff>330200</xdr:colOff>
      <xdr:row>65</xdr:row>
      <xdr:rowOff>44196</xdr:rowOff>
    </xdr:to>
    <xdr:sp macro="" textlink="">
      <xdr:nvSpPr>
        <xdr:cNvPr id="153" name="円/楕円 152"/>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28973</xdr:rowOff>
    </xdr:from>
    <xdr:ext cx="762000" cy="259045"/>
    <xdr:sp macro="" textlink="">
      <xdr:nvSpPr>
        <xdr:cNvPr id="154" name="テキスト ボックス 153"/>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5" name="円/楕円 154"/>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106443</xdr:rowOff>
    </xdr:from>
    <xdr:ext cx="762000" cy="259045"/>
    <xdr:sp macro="" textlink="">
      <xdr:nvSpPr>
        <xdr:cNvPr id="156" name="テキスト ボックス 155"/>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３７，１３７</a:t>
          </a:r>
          <a:r>
            <a:rPr kumimoji="1" lang="ja-JP" altLang="ja-JP" sz="1300">
              <a:solidFill>
                <a:schemeClr val="dk1"/>
              </a:solidFill>
              <a:effectLst/>
              <a:latin typeface="+mn-lt"/>
              <a:ea typeface="+mn-ea"/>
              <a:cs typeface="+mn-cs"/>
            </a:rPr>
            <a:t>円上回っている。要因としては、合併により一時的に人件費が横ばいとなっているが、退職者不補充等により人件費を削減していく。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128687</xdr:rowOff>
    </xdr:from>
    <xdr:to>
      <xdr:col>7</xdr:col>
      <xdr:colOff>152400</xdr:colOff>
      <xdr:row>85</xdr:row>
      <xdr:rowOff>70193</xdr:rowOff>
    </xdr:to>
    <xdr:cxnSp macro="">
      <xdr:nvCxnSpPr>
        <xdr:cNvPr id="193" name="直線コネクタ 192"/>
        <xdr:cNvCxnSpPr/>
      </xdr:nvCxnSpPr>
      <xdr:spPr>
        <a:xfrm>
          <a:off x="4114800" y="14530487"/>
          <a:ext cx="838200" cy="1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128687</xdr:rowOff>
    </xdr:from>
    <xdr:to>
      <xdr:col>6</xdr:col>
      <xdr:colOff>0</xdr:colOff>
      <xdr:row>84</xdr:row>
      <xdr:rowOff>141475</xdr:rowOff>
    </xdr:to>
    <xdr:cxnSp macro="">
      <xdr:nvCxnSpPr>
        <xdr:cNvPr id="196" name="直線コネクタ 195"/>
        <xdr:cNvCxnSpPr/>
      </xdr:nvCxnSpPr>
      <xdr:spPr>
        <a:xfrm flipV="1">
          <a:off x="3225800" y="14530487"/>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63060</xdr:rowOff>
    </xdr:from>
    <xdr:to>
      <xdr:col>4</xdr:col>
      <xdr:colOff>482600</xdr:colOff>
      <xdr:row>84</xdr:row>
      <xdr:rowOff>141475</xdr:rowOff>
    </xdr:to>
    <xdr:cxnSp macro="">
      <xdr:nvCxnSpPr>
        <xdr:cNvPr id="199" name="直線コネクタ 198"/>
        <xdr:cNvCxnSpPr/>
      </xdr:nvCxnSpPr>
      <xdr:spPr>
        <a:xfrm>
          <a:off x="2336800" y="14464860"/>
          <a:ext cx="889000" cy="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25527</xdr:rowOff>
    </xdr:from>
    <xdr:to>
      <xdr:col>3</xdr:col>
      <xdr:colOff>279400</xdr:colOff>
      <xdr:row>84</xdr:row>
      <xdr:rowOff>63060</xdr:rowOff>
    </xdr:to>
    <xdr:cxnSp macro="">
      <xdr:nvCxnSpPr>
        <xdr:cNvPr id="202" name="直線コネクタ 201"/>
        <xdr:cNvCxnSpPr/>
      </xdr:nvCxnSpPr>
      <xdr:spPr>
        <a:xfrm>
          <a:off x="1447800" y="14427327"/>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19393</xdr:rowOff>
    </xdr:from>
    <xdr:to>
      <xdr:col>7</xdr:col>
      <xdr:colOff>203200</xdr:colOff>
      <xdr:row>85</xdr:row>
      <xdr:rowOff>120993</xdr:rowOff>
    </xdr:to>
    <xdr:sp macro="" textlink="">
      <xdr:nvSpPr>
        <xdr:cNvPr id="212" name="円/楕円 211"/>
        <xdr:cNvSpPr/>
      </xdr:nvSpPr>
      <xdr:spPr>
        <a:xfrm>
          <a:off x="4902200" y="145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162920</xdr:rowOff>
    </xdr:from>
    <xdr:ext cx="762000" cy="259045"/>
    <xdr:sp macro="" textlink="">
      <xdr:nvSpPr>
        <xdr:cNvPr id="213" name="人件費・物件費等の状況該当値テキスト"/>
        <xdr:cNvSpPr txBox="1"/>
      </xdr:nvSpPr>
      <xdr:spPr>
        <a:xfrm>
          <a:off x="5041900" y="1456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230,576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77887</xdr:rowOff>
    </xdr:from>
    <xdr:to>
      <xdr:col>6</xdr:col>
      <xdr:colOff>50800</xdr:colOff>
      <xdr:row>85</xdr:row>
      <xdr:rowOff>8037</xdr:rowOff>
    </xdr:to>
    <xdr:sp macro="" textlink="">
      <xdr:nvSpPr>
        <xdr:cNvPr id="214" name="円/楕円 213"/>
        <xdr:cNvSpPr/>
      </xdr:nvSpPr>
      <xdr:spPr>
        <a:xfrm>
          <a:off x="4064000" y="144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164264</xdr:rowOff>
    </xdr:from>
    <xdr:ext cx="736600" cy="259045"/>
    <xdr:sp macro="" textlink="">
      <xdr:nvSpPr>
        <xdr:cNvPr id="215" name="テキスト ボックス 214"/>
        <xdr:cNvSpPr txBox="1"/>
      </xdr:nvSpPr>
      <xdr:spPr>
        <a:xfrm>
          <a:off x="3733800" y="1456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214,192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90675</xdr:rowOff>
    </xdr:from>
    <xdr:to>
      <xdr:col>4</xdr:col>
      <xdr:colOff>533400</xdr:colOff>
      <xdr:row>85</xdr:row>
      <xdr:rowOff>20825</xdr:rowOff>
    </xdr:to>
    <xdr:sp macro="" textlink="">
      <xdr:nvSpPr>
        <xdr:cNvPr id="216" name="円/楕円 215"/>
        <xdr:cNvSpPr/>
      </xdr:nvSpPr>
      <xdr:spPr>
        <a:xfrm>
          <a:off x="3175000" y="144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5602</xdr:rowOff>
    </xdr:from>
    <xdr:ext cx="762000" cy="259045"/>
    <xdr:sp macro="" textlink="">
      <xdr:nvSpPr>
        <xdr:cNvPr id="217" name="テキスト ボックス 216"/>
        <xdr:cNvSpPr txBox="1"/>
      </xdr:nvSpPr>
      <xdr:spPr>
        <a:xfrm>
          <a:off x="2844800" y="1457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216,047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12260</xdr:rowOff>
    </xdr:from>
    <xdr:to>
      <xdr:col>3</xdr:col>
      <xdr:colOff>330200</xdr:colOff>
      <xdr:row>84</xdr:row>
      <xdr:rowOff>113860</xdr:rowOff>
    </xdr:to>
    <xdr:sp macro="" textlink="">
      <xdr:nvSpPr>
        <xdr:cNvPr id="218" name="円/楕円 217"/>
        <xdr:cNvSpPr/>
      </xdr:nvSpPr>
      <xdr:spPr>
        <a:xfrm>
          <a:off x="2286000" y="144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98637</xdr:rowOff>
    </xdr:from>
    <xdr:ext cx="762000" cy="259045"/>
    <xdr:sp macro="" textlink="">
      <xdr:nvSpPr>
        <xdr:cNvPr id="219" name="テキスト ボックス 218"/>
        <xdr:cNvSpPr txBox="1"/>
      </xdr:nvSpPr>
      <xdr:spPr>
        <a:xfrm>
          <a:off x="1955800" y="145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146177</xdr:rowOff>
    </xdr:from>
    <xdr:to>
      <xdr:col>2</xdr:col>
      <xdr:colOff>127000</xdr:colOff>
      <xdr:row>84</xdr:row>
      <xdr:rowOff>76327</xdr:rowOff>
    </xdr:to>
    <xdr:sp macro="" textlink="">
      <xdr:nvSpPr>
        <xdr:cNvPr id="220" name="円/楕円 219"/>
        <xdr:cNvSpPr/>
      </xdr:nvSpPr>
      <xdr:spPr>
        <a:xfrm>
          <a:off x="13970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61104</xdr:rowOff>
    </xdr:from>
    <xdr:ext cx="762000" cy="259045"/>
    <xdr:sp macro="" textlink="">
      <xdr:nvSpPr>
        <xdr:cNvPr id="221" name="テキスト ボックス 220"/>
        <xdr:cNvSpPr txBox="1"/>
      </xdr:nvSpPr>
      <xdr:spPr>
        <a:xfrm>
          <a:off x="1066800" y="1446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給与構造改革に伴う見直しを実施してきたが、類似団体平均を</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ポイント上回っている。今後も行政改革等による各種手当等の見直しを行うなど、より一層の給与適正化に努める。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87812</xdr:rowOff>
    </xdr:from>
    <xdr:to>
      <xdr:col>24</xdr:col>
      <xdr:colOff>558800</xdr:colOff>
      <xdr:row>86</xdr:row>
      <xdr:rowOff>170543</xdr:rowOff>
    </xdr:to>
    <xdr:cxnSp macro="">
      <xdr:nvCxnSpPr>
        <xdr:cNvPr id="257" name="直線コネクタ 256"/>
        <xdr:cNvCxnSpPr/>
      </xdr:nvCxnSpPr>
      <xdr:spPr>
        <a:xfrm flipV="1">
          <a:off x="16179800" y="14832512"/>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162940</xdr:rowOff>
    </xdr:from>
    <xdr:ext cx="762000" cy="259045"/>
    <xdr:sp macro="" textlink="">
      <xdr:nvSpPr>
        <xdr:cNvPr id="258" name="給与水準   （国との比較）平均値テキスト"/>
        <xdr:cNvSpPr txBox="1"/>
      </xdr:nvSpPr>
      <xdr:spPr>
        <a:xfrm>
          <a:off x="17106900" y="14564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170543</xdr:rowOff>
    </xdr:from>
    <xdr:to>
      <xdr:col>23</xdr:col>
      <xdr:colOff>406400</xdr:colOff>
      <xdr:row>89</xdr:row>
      <xdr:rowOff>35379</xdr:rowOff>
    </xdr:to>
    <xdr:cxnSp macro="">
      <xdr:nvCxnSpPr>
        <xdr:cNvPr id="260" name="直線コネクタ 259"/>
        <xdr:cNvCxnSpPr/>
      </xdr:nvCxnSpPr>
      <xdr:spPr>
        <a:xfrm flipV="1">
          <a:off x="15290800" y="1491524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79846</xdr:rowOff>
    </xdr:from>
    <xdr:ext cx="736600" cy="259045"/>
    <xdr:sp macro="" textlink="">
      <xdr:nvSpPr>
        <xdr:cNvPr id="262" name="テキスト ボックス 261"/>
        <xdr:cNvSpPr txBox="1"/>
      </xdr:nvSpPr>
      <xdr:spPr>
        <a:xfrm>
          <a:off x="15798800" y="1448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35379</xdr:rowOff>
    </xdr:to>
    <xdr:cxnSp macro="">
      <xdr:nvCxnSpPr>
        <xdr:cNvPr id="263" name="直線コネクタ 262"/>
        <xdr:cNvCxnSpPr/>
      </xdr:nvCxnSpPr>
      <xdr:spPr>
        <a:xfrm>
          <a:off x="14401800" y="15294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65" name="テキスト ボックス 264"/>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89</xdr:row>
      <xdr:rowOff>35379</xdr:rowOff>
    </xdr:to>
    <xdr:cxnSp macro="">
      <xdr:nvCxnSpPr>
        <xdr:cNvPr id="266" name="直線コネクタ 265"/>
        <xdr:cNvCxnSpPr/>
      </xdr:nvCxnSpPr>
      <xdr:spPr>
        <a:xfrm>
          <a:off x="13512800" y="1474288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68778</xdr:rowOff>
    </xdr:from>
    <xdr:ext cx="762000" cy="259045"/>
    <xdr:sp macro="" textlink="">
      <xdr:nvSpPr>
        <xdr:cNvPr id="268" name="テキスト ボックス 267"/>
        <xdr:cNvSpPr txBox="1"/>
      </xdr:nvSpPr>
      <xdr:spPr>
        <a:xfrm>
          <a:off x="14020800" y="1498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52269</xdr:rowOff>
    </xdr:from>
    <xdr:ext cx="762000" cy="259045"/>
    <xdr:sp macro="" textlink="">
      <xdr:nvSpPr>
        <xdr:cNvPr id="270" name="テキスト ボックス 269"/>
        <xdr:cNvSpPr txBox="1"/>
      </xdr:nvSpPr>
      <xdr:spPr>
        <a:xfrm>
          <a:off x="13131800" y="144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37012</xdr:rowOff>
    </xdr:from>
    <xdr:to>
      <xdr:col>24</xdr:col>
      <xdr:colOff>609600</xdr:colOff>
      <xdr:row>86</xdr:row>
      <xdr:rowOff>138612</xdr:rowOff>
    </xdr:to>
    <xdr:sp macro="" textlink="">
      <xdr:nvSpPr>
        <xdr:cNvPr id="276" name="円/楕円 275"/>
        <xdr:cNvSpPr/>
      </xdr:nvSpPr>
      <xdr:spPr>
        <a:xfrm>
          <a:off x="16967200" y="147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9089</xdr:rowOff>
    </xdr:from>
    <xdr:ext cx="762000" cy="259045"/>
    <xdr:sp macro="" textlink="">
      <xdr:nvSpPr>
        <xdr:cNvPr id="277" name="給与水準   （国との比較）該当値テキスト"/>
        <xdr:cNvSpPr txBox="1"/>
      </xdr:nvSpPr>
      <xdr:spPr>
        <a:xfrm>
          <a:off x="17106900" y="147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119743</xdr:rowOff>
    </xdr:from>
    <xdr:to>
      <xdr:col>23</xdr:col>
      <xdr:colOff>457200</xdr:colOff>
      <xdr:row>87</xdr:row>
      <xdr:rowOff>49893</xdr:rowOff>
    </xdr:to>
    <xdr:sp macro="" textlink="">
      <xdr:nvSpPr>
        <xdr:cNvPr id="278" name="円/楕円 277"/>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34670</xdr:rowOff>
    </xdr:from>
    <xdr:ext cx="736600" cy="259045"/>
    <xdr:sp macro="" textlink="">
      <xdr:nvSpPr>
        <xdr:cNvPr id="279" name="テキスト ボックス 278"/>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80" name="円/楕円 27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1" name="テキスト ボックス 280"/>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2" name="円/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4" name="円/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合併により類似団体平均を２．</a:t>
          </a:r>
          <a:r>
            <a:rPr kumimoji="1" lang="ja-JP" altLang="en-US" sz="1300">
              <a:solidFill>
                <a:schemeClr val="dk1"/>
              </a:solidFill>
              <a:effectLst/>
              <a:latin typeface="+mn-lt"/>
              <a:ea typeface="+mn-ea"/>
              <a:cs typeface="+mn-cs"/>
            </a:rPr>
            <a:t>７８</a:t>
          </a:r>
          <a:r>
            <a:rPr kumimoji="1" lang="ja-JP" altLang="ja-JP" sz="1300">
              <a:solidFill>
                <a:schemeClr val="dk1"/>
              </a:solidFill>
              <a:effectLst/>
              <a:latin typeface="+mn-lt"/>
              <a:ea typeface="+mn-ea"/>
              <a:cs typeface="+mn-cs"/>
            </a:rPr>
            <a:t>人上回っている。今後の定年退職者の補充率を２０％とし、職員数の削減を目指す。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61444</xdr:rowOff>
    </xdr:from>
    <xdr:to>
      <xdr:col>24</xdr:col>
      <xdr:colOff>558800</xdr:colOff>
      <xdr:row>63</xdr:row>
      <xdr:rowOff>67189</xdr:rowOff>
    </xdr:to>
    <xdr:cxnSp macro="">
      <xdr:nvCxnSpPr>
        <xdr:cNvPr id="322" name="直線コネクタ 321"/>
        <xdr:cNvCxnSpPr/>
      </xdr:nvCxnSpPr>
      <xdr:spPr>
        <a:xfrm flipV="1">
          <a:off x="16179800" y="1086279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18929</xdr:rowOff>
    </xdr:from>
    <xdr:to>
      <xdr:col>23</xdr:col>
      <xdr:colOff>406400</xdr:colOff>
      <xdr:row>63</xdr:row>
      <xdr:rowOff>67189</xdr:rowOff>
    </xdr:to>
    <xdr:cxnSp macro="">
      <xdr:nvCxnSpPr>
        <xdr:cNvPr id="325" name="直線コネクタ 324"/>
        <xdr:cNvCxnSpPr/>
      </xdr:nvCxnSpPr>
      <xdr:spPr>
        <a:xfrm>
          <a:off x="15290800" y="1082027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18929</xdr:rowOff>
    </xdr:from>
    <xdr:to>
      <xdr:col>22</xdr:col>
      <xdr:colOff>203200</xdr:colOff>
      <xdr:row>63</xdr:row>
      <xdr:rowOff>32717</xdr:rowOff>
    </xdr:to>
    <xdr:cxnSp macro="">
      <xdr:nvCxnSpPr>
        <xdr:cNvPr id="328" name="直線コネクタ 327"/>
        <xdr:cNvCxnSpPr/>
      </xdr:nvCxnSpPr>
      <xdr:spPr>
        <a:xfrm flipV="1">
          <a:off x="14401800" y="1082027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28122</xdr:rowOff>
    </xdr:from>
    <xdr:to>
      <xdr:col>21</xdr:col>
      <xdr:colOff>0</xdr:colOff>
      <xdr:row>63</xdr:row>
      <xdr:rowOff>32717</xdr:rowOff>
    </xdr:to>
    <xdr:cxnSp macro="">
      <xdr:nvCxnSpPr>
        <xdr:cNvPr id="331" name="直線コネクタ 330"/>
        <xdr:cNvCxnSpPr/>
      </xdr:nvCxnSpPr>
      <xdr:spPr>
        <a:xfrm>
          <a:off x="13512800" y="108294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5" name="テキスト ボックス 33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10644</xdr:rowOff>
    </xdr:from>
    <xdr:to>
      <xdr:col>24</xdr:col>
      <xdr:colOff>609600</xdr:colOff>
      <xdr:row>63</xdr:row>
      <xdr:rowOff>112244</xdr:rowOff>
    </xdr:to>
    <xdr:sp macro="" textlink="">
      <xdr:nvSpPr>
        <xdr:cNvPr id="341" name="円/楕円 340"/>
        <xdr:cNvSpPr/>
      </xdr:nvSpPr>
      <xdr:spPr>
        <a:xfrm>
          <a:off x="169672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154171</xdr:rowOff>
    </xdr:from>
    <xdr:ext cx="762000" cy="259045"/>
    <xdr:sp macro="" textlink="">
      <xdr:nvSpPr>
        <xdr:cNvPr id="342" name="定員管理の状況該当値テキスト"/>
        <xdr:cNvSpPr txBox="1"/>
      </xdr:nvSpPr>
      <xdr:spPr>
        <a:xfrm>
          <a:off x="17106900" y="1078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16389</xdr:rowOff>
    </xdr:from>
    <xdr:to>
      <xdr:col>23</xdr:col>
      <xdr:colOff>457200</xdr:colOff>
      <xdr:row>63</xdr:row>
      <xdr:rowOff>117989</xdr:rowOff>
    </xdr:to>
    <xdr:sp macro="" textlink="">
      <xdr:nvSpPr>
        <xdr:cNvPr id="343" name="円/楕円 342"/>
        <xdr:cNvSpPr/>
      </xdr:nvSpPr>
      <xdr:spPr>
        <a:xfrm>
          <a:off x="16129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102766</xdr:rowOff>
    </xdr:from>
    <xdr:ext cx="736600" cy="259045"/>
    <xdr:sp macro="" textlink="">
      <xdr:nvSpPr>
        <xdr:cNvPr id="344" name="テキスト ボックス 343"/>
        <xdr:cNvSpPr txBox="1"/>
      </xdr:nvSpPr>
      <xdr:spPr>
        <a:xfrm>
          <a:off x="15798800" y="1090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139579</xdr:rowOff>
    </xdr:from>
    <xdr:to>
      <xdr:col>22</xdr:col>
      <xdr:colOff>254000</xdr:colOff>
      <xdr:row>63</xdr:row>
      <xdr:rowOff>69729</xdr:rowOff>
    </xdr:to>
    <xdr:sp macro="" textlink="">
      <xdr:nvSpPr>
        <xdr:cNvPr id="345" name="円/楕円 344"/>
        <xdr:cNvSpPr/>
      </xdr:nvSpPr>
      <xdr:spPr>
        <a:xfrm>
          <a:off x="15240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54506</xdr:rowOff>
    </xdr:from>
    <xdr:ext cx="762000" cy="259045"/>
    <xdr:sp macro="" textlink="">
      <xdr:nvSpPr>
        <xdr:cNvPr id="346" name="テキスト ボックス 345"/>
        <xdr:cNvSpPr txBox="1"/>
      </xdr:nvSpPr>
      <xdr:spPr>
        <a:xfrm>
          <a:off x="14909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153367</xdr:rowOff>
    </xdr:from>
    <xdr:to>
      <xdr:col>21</xdr:col>
      <xdr:colOff>50800</xdr:colOff>
      <xdr:row>63</xdr:row>
      <xdr:rowOff>83517</xdr:rowOff>
    </xdr:to>
    <xdr:sp macro="" textlink="">
      <xdr:nvSpPr>
        <xdr:cNvPr id="347" name="円/楕円 346"/>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68294</xdr:rowOff>
    </xdr:from>
    <xdr:ext cx="762000" cy="259045"/>
    <xdr:sp macro="" textlink="">
      <xdr:nvSpPr>
        <xdr:cNvPr id="348" name="テキスト ボックス 347"/>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148772</xdr:rowOff>
    </xdr:from>
    <xdr:to>
      <xdr:col>19</xdr:col>
      <xdr:colOff>533400</xdr:colOff>
      <xdr:row>63</xdr:row>
      <xdr:rowOff>78922</xdr:rowOff>
    </xdr:to>
    <xdr:sp macro="" textlink="">
      <xdr:nvSpPr>
        <xdr:cNvPr id="349" name="円/楕円 348"/>
        <xdr:cNvSpPr/>
      </xdr:nvSpPr>
      <xdr:spPr>
        <a:xfrm>
          <a:off x="13462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63699</xdr:rowOff>
    </xdr:from>
    <xdr:ext cx="762000" cy="259045"/>
    <xdr:sp macro="" textlink="">
      <xdr:nvSpPr>
        <xdr:cNvPr id="350" name="テキスト ボックス 349"/>
        <xdr:cNvSpPr txBox="1"/>
      </xdr:nvSpPr>
      <xdr:spPr>
        <a:xfrm>
          <a:off x="13131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過去の公債費負担適正化計画に基づく公債費の繰上償還の実施及び地方債の借換等により地方債発行を抑制してきた結果、実質公債費比率が１．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類似団体を下回った。今後においても、公債費比率の将来推計を勘案しながら毎年度、事業計画ヒアリング及び予算査定において精査するなど、事業の緊急性・必要性の精査を行い、計画的な地方債の発行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156210</xdr:rowOff>
    </xdr:to>
    <xdr:cxnSp macro="">
      <xdr:nvCxnSpPr>
        <xdr:cNvPr id="385" name="直線コネクタ 384"/>
        <xdr:cNvCxnSpPr/>
      </xdr:nvCxnSpPr>
      <xdr:spPr>
        <a:xfrm flipV="1">
          <a:off x="16179800" y="65747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6"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81280</xdr:rowOff>
    </xdr:to>
    <xdr:cxnSp macro="">
      <xdr:nvCxnSpPr>
        <xdr:cNvPr id="388" name="直線コネクタ 387"/>
        <xdr:cNvCxnSpPr/>
      </xdr:nvCxnSpPr>
      <xdr:spPr>
        <a:xfrm flipV="1">
          <a:off x="15290800" y="667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90" name="テキスト ボックス 389"/>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40</xdr:row>
      <xdr:rowOff>46567</xdr:rowOff>
    </xdr:to>
    <xdr:cxnSp macro="">
      <xdr:nvCxnSpPr>
        <xdr:cNvPr id="391" name="直線コネクタ 390"/>
        <xdr:cNvCxnSpPr/>
      </xdr:nvCxnSpPr>
      <xdr:spPr>
        <a:xfrm flipV="1">
          <a:off x="14401800" y="67678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93" name="テキスト ボックス 392"/>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52070</xdr:rowOff>
    </xdr:to>
    <xdr:cxnSp macro="">
      <xdr:nvCxnSpPr>
        <xdr:cNvPr id="394" name="直線コネクタ 393"/>
        <xdr:cNvCxnSpPr/>
      </xdr:nvCxnSpPr>
      <xdr:spPr>
        <a:xfrm flipV="1">
          <a:off x="13512800" y="690456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4" name="円/楕円 40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5"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6" name="円/楕円 405"/>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7" name="テキスト ボックス 406"/>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8" name="円/楕円 407"/>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9" name="テキスト ボックス 408"/>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10" name="円/楕円 409"/>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1" name="テキスト ボックス 410"/>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2" name="円/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413" name="テキスト ボックス 41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公債費残高が多いこと財政調整基金等の残高が少ないため、類似団体と比較し</a:t>
          </a:r>
          <a:r>
            <a:rPr kumimoji="1" lang="ja-JP" altLang="en-US" sz="1300">
              <a:solidFill>
                <a:schemeClr val="dk1"/>
              </a:solidFill>
              <a:effectLst/>
              <a:latin typeface="+mn-lt"/>
              <a:ea typeface="+mn-ea"/>
              <a:cs typeface="+mn-cs"/>
            </a:rPr>
            <a:t>１１．４</a:t>
          </a:r>
          <a:r>
            <a:rPr kumimoji="1" lang="ja-JP" altLang="ja-JP" sz="1300">
              <a:solidFill>
                <a:schemeClr val="dk1"/>
              </a:solidFill>
              <a:effectLst/>
              <a:latin typeface="+mn-lt"/>
              <a:ea typeface="+mn-ea"/>
              <a:cs typeface="+mn-cs"/>
            </a:rPr>
            <a:t>ポイント上回っている。今後については、地方債の繰上償還・借換等による利子償還額の削減に努めるとともに、地方債発行を抑制し、基金については、歳出削減に努め積み立て財源を確保する。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17247</xdr:rowOff>
    </xdr:from>
    <xdr:to>
      <xdr:col>24</xdr:col>
      <xdr:colOff>558800</xdr:colOff>
      <xdr:row>16</xdr:row>
      <xdr:rowOff>23520</xdr:rowOff>
    </xdr:to>
    <xdr:cxnSp macro="">
      <xdr:nvCxnSpPr>
        <xdr:cNvPr id="445" name="直線コネクタ 444"/>
        <xdr:cNvCxnSpPr/>
      </xdr:nvCxnSpPr>
      <xdr:spPr>
        <a:xfrm>
          <a:off x="16179800" y="2760447"/>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17247</xdr:rowOff>
    </xdr:from>
    <xdr:to>
      <xdr:col>23</xdr:col>
      <xdr:colOff>406400</xdr:colOff>
      <xdr:row>16</xdr:row>
      <xdr:rowOff>66954</xdr:rowOff>
    </xdr:to>
    <xdr:cxnSp macro="">
      <xdr:nvCxnSpPr>
        <xdr:cNvPr id="448" name="直線コネクタ 447"/>
        <xdr:cNvCxnSpPr/>
      </xdr:nvCxnSpPr>
      <xdr:spPr>
        <a:xfrm flipV="1">
          <a:off x="15290800" y="2760447"/>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66954</xdr:rowOff>
    </xdr:from>
    <xdr:to>
      <xdr:col>22</xdr:col>
      <xdr:colOff>203200</xdr:colOff>
      <xdr:row>16</xdr:row>
      <xdr:rowOff>107975</xdr:rowOff>
    </xdr:to>
    <xdr:cxnSp macro="">
      <xdr:nvCxnSpPr>
        <xdr:cNvPr id="451" name="直線コネクタ 450"/>
        <xdr:cNvCxnSpPr/>
      </xdr:nvCxnSpPr>
      <xdr:spPr>
        <a:xfrm flipV="1">
          <a:off x="14401800" y="281015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107975</xdr:rowOff>
    </xdr:from>
    <xdr:to>
      <xdr:col>21</xdr:col>
      <xdr:colOff>0</xdr:colOff>
      <xdr:row>17</xdr:row>
      <xdr:rowOff>2642</xdr:rowOff>
    </xdr:to>
    <xdr:cxnSp macro="">
      <xdr:nvCxnSpPr>
        <xdr:cNvPr id="454" name="直線コネクタ 453"/>
        <xdr:cNvCxnSpPr/>
      </xdr:nvCxnSpPr>
      <xdr:spPr>
        <a:xfrm flipV="1">
          <a:off x="13512800" y="2851175"/>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144170</xdr:rowOff>
    </xdr:from>
    <xdr:to>
      <xdr:col>24</xdr:col>
      <xdr:colOff>609600</xdr:colOff>
      <xdr:row>16</xdr:row>
      <xdr:rowOff>74320</xdr:rowOff>
    </xdr:to>
    <xdr:sp macro="" textlink="">
      <xdr:nvSpPr>
        <xdr:cNvPr id="464" name="円/楕円 463"/>
        <xdr:cNvSpPr/>
      </xdr:nvSpPr>
      <xdr:spPr>
        <a:xfrm>
          <a:off x="169672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116247</xdr:rowOff>
    </xdr:from>
    <xdr:ext cx="762000" cy="259045"/>
    <xdr:sp macro="" textlink="">
      <xdr:nvSpPr>
        <xdr:cNvPr id="465" name="将来負担の状況該当値テキスト"/>
        <xdr:cNvSpPr txBox="1"/>
      </xdr:nvSpPr>
      <xdr:spPr>
        <a:xfrm>
          <a:off x="17106900" y="26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137897</xdr:rowOff>
    </xdr:from>
    <xdr:to>
      <xdr:col>23</xdr:col>
      <xdr:colOff>457200</xdr:colOff>
      <xdr:row>16</xdr:row>
      <xdr:rowOff>68047</xdr:rowOff>
    </xdr:to>
    <xdr:sp macro="" textlink="">
      <xdr:nvSpPr>
        <xdr:cNvPr id="466" name="円/楕円 465"/>
        <xdr:cNvSpPr/>
      </xdr:nvSpPr>
      <xdr:spPr>
        <a:xfrm>
          <a:off x="16129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52824</xdr:rowOff>
    </xdr:from>
    <xdr:ext cx="736600" cy="259045"/>
    <xdr:sp macro="" textlink="">
      <xdr:nvSpPr>
        <xdr:cNvPr id="467" name="テキスト ボックス 466"/>
        <xdr:cNvSpPr txBox="1"/>
      </xdr:nvSpPr>
      <xdr:spPr>
        <a:xfrm>
          <a:off x="15798800" y="279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16154</xdr:rowOff>
    </xdr:from>
    <xdr:to>
      <xdr:col>22</xdr:col>
      <xdr:colOff>254000</xdr:colOff>
      <xdr:row>16</xdr:row>
      <xdr:rowOff>117754</xdr:rowOff>
    </xdr:to>
    <xdr:sp macro="" textlink="">
      <xdr:nvSpPr>
        <xdr:cNvPr id="468" name="円/楕円 467"/>
        <xdr:cNvSpPr/>
      </xdr:nvSpPr>
      <xdr:spPr>
        <a:xfrm>
          <a:off x="15240000" y="27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102531</xdr:rowOff>
    </xdr:from>
    <xdr:ext cx="762000" cy="259045"/>
    <xdr:sp macro="" textlink="">
      <xdr:nvSpPr>
        <xdr:cNvPr id="469" name="テキスト ボックス 468"/>
        <xdr:cNvSpPr txBox="1"/>
      </xdr:nvSpPr>
      <xdr:spPr>
        <a:xfrm>
          <a:off x="14909800" y="28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57175</xdr:rowOff>
    </xdr:from>
    <xdr:to>
      <xdr:col>21</xdr:col>
      <xdr:colOff>50800</xdr:colOff>
      <xdr:row>16</xdr:row>
      <xdr:rowOff>158775</xdr:rowOff>
    </xdr:to>
    <xdr:sp macro="" textlink="">
      <xdr:nvSpPr>
        <xdr:cNvPr id="470" name="円/楕円 469"/>
        <xdr:cNvSpPr/>
      </xdr:nvSpPr>
      <xdr:spPr>
        <a:xfrm>
          <a:off x="14351000" y="28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143552</xdr:rowOff>
    </xdr:from>
    <xdr:ext cx="762000" cy="259045"/>
    <xdr:sp macro="" textlink="">
      <xdr:nvSpPr>
        <xdr:cNvPr id="471" name="テキスト ボックス 470"/>
        <xdr:cNvSpPr txBox="1"/>
      </xdr:nvSpPr>
      <xdr:spPr>
        <a:xfrm>
          <a:off x="14020800" y="28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123292</xdr:rowOff>
    </xdr:from>
    <xdr:to>
      <xdr:col>19</xdr:col>
      <xdr:colOff>533400</xdr:colOff>
      <xdr:row>17</xdr:row>
      <xdr:rowOff>53442</xdr:rowOff>
    </xdr:to>
    <xdr:sp macro="" textlink="">
      <xdr:nvSpPr>
        <xdr:cNvPr id="472" name="円/楕円 471"/>
        <xdr:cNvSpPr/>
      </xdr:nvSpPr>
      <xdr:spPr>
        <a:xfrm>
          <a:off x="13462000" y="28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38219</xdr:rowOff>
    </xdr:from>
    <xdr:ext cx="762000" cy="259045"/>
    <xdr:sp macro="" textlink="">
      <xdr:nvSpPr>
        <xdr:cNvPr id="473" name="テキスト ボックス 472"/>
        <xdr:cNvSpPr txBox="1"/>
      </xdr:nvSpPr>
      <xdr:spPr>
        <a:xfrm>
          <a:off x="13131800" y="295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12,913
12,823
992.11
10,963,993
10,852,209
101,978
6,955,790
12,988,309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類似団体と比較すると、人件費に係る経常収支比率は０．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低くなっている。要因としてゴミ処理業務や消防業務を一部事務組合で行っていることによるものであるが、そのため補助費等の比率が高くなっている。定員管理の状況を見ても類似団体より比率が高いので、今後は人件費関係全体について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123190</xdr:rowOff>
    </xdr:to>
    <xdr:cxnSp macro="">
      <xdr:nvCxnSpPr>
        <xdr:cNvPr id="64" name="直線コネクタ 63"/>
        <xdr:cNvCxnSpPr/>
      </xdr:nvCxnSpPr>
      <xdr:spPr>
        <a:xfrm>
          <a:off x="3987800" y="639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123190</xdr:rowOff>
    </xdr:to>
    <xdr:cxnSp macro="">
      <xdr:nvCxnSpPr>
        <xdr:cNvPr id="67" name="直線コネクタ 66"/>
        <xdr:cNvCxnSpPr/>
      </xdr:nvCxnSpPr>
      <xdr:spPr>
        <a:xfrm flipV="1">
          <a:off x="3098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35560</xdr:rowOff>
    </xdr:to>
    <xdr:cxnSp macro="">
      <xdr:nvCxnSpPr>
        <xdr:cNvPr id="70" name="直線コネクタ 69"/>
        <xdr:cNvCxnSpPr/>
      </xdr:nvCxnSpPr>
      <xdr:spPr>
        <a:xfrm flipV="1">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35560</xdr:rowOff>
    </xdr:to>
    <xdr:cxnSp macro="">
      <xdr:nvCxnSpPr>
        <xdr:cNvPr id="73" name="直線コネクタ 72"/>
        <xdr:cNvCxnSpPr/>
      </xdr:nvCxnSpPr>
      <xdr:spPr>
        <a:xfrm>
          <a:off x="1320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3" name="円/楕円 82"/>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88917</xdr:rowOff>
    </xdr:from>
    <xdr:ext cx="762000" cy="259045"/>
    <xdr:sp macro="" textlink="">
      <xdr:nvSpPr>
        <xdr:cNvPr id="84" name="人件費該当値テキスト"/>
        <xdr:cNvSpPr txBox="1"/>
      </xdr:nvSpPr>
      <xdr:spPr>
        <a:xfrm>
          <a:off x="49149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6" name="テキスト ボックス 85"/>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7" name="円/楕円 86"/>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12717</xdr:rowOff>
    </xdr:from>
    <xdr:ext cx="762000" cy="259045"/>
    <xdr:sp macro="" textlink="">
      <xdr:nvSpPr>
        <xdr:cNvPr id="88" name="テキスト ボックス 87"/>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96537</xdr:rowOff>
    </xdr:from>
    <xdr:ext cx="762000" cy="259045"/>
    <xdr:sp macro="" textlink="">
      <xdr:nvSpPr>
        <xdr:cNvPr id="90" name="テキスト ボックス 89"/>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1" name="円/楕円 90"/>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2" name="テキスト ボックス 91"/>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類似団体と比較すると１．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ポイント高くなっているのは、町内に公共施設が多く、また、町道の延長が長くそれを管理する委託料等が必要であることによる。今後は施設の統廃合も含め経費の抑制を検討していかなければならない。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135164</xdr:rowOff>
    </xdr:to>
    <xdr:cxnSp macro="">
      <xdr:nvCxnSpPr>
        <xdr:cNvPr id="127" name="直線コネクタ 126"/>
        <xdr:cNvCxnSpPr/>
      </xdr:nvCxnSpPr>
      <xdr:spPr>
        <a:xfrm>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4536</xdr:rowOff>
    </xdr:to>
    <xdr:cxnSp macro="">
      <xdr:nvCxnSpPr>
        <xdr:cNvPr id="130" name="直線コネクタ 129"/>
        <xdr:cNvCxnSpPr/>
      </xdr:nvCxnSpPr>
      <xdr:spPr>
        <a:xfrm>
          <a:off x="14782800" y="2821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110671</xdr:rowOff>
    </xdr:to>
    <xdr:cxnSp macro="">
      <xdr:nvCxnSpPr>
        <xdr:cNvPr id="133" name="直線コネクタ 132"/>
        <xdr:cNvCxnSpPr/>
      </xdr:nvCxnSpPr>
      <xdr:spPr>
        <a:xfrm flipV="1">
          <a:off x="13893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110671</xdr:rowOff>
    </xdr:to>
    <xdr:cxnSp macro="">
      <xdr:nvCxnSpPr>
        <xdr:cNvPr id="136" name="直線コネクタ 135"/>
        <xdr:cNvCxnSpPr/>
      </xdr:nvCxnSpPr>
      <xdr:spPr>
        <a:xfrm>
          <a:off x="13004800" y="27341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6" name="円/楕円 145"/>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7"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0" name="円/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1" name="テキスト ボックス 150"/>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4" name="円/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55" name="テキスト ボックス 154"/>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扶助費に係る経常収支比率は類似団体より０．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ポイント低くなっているが、今後の傾向としては、人口構造の高齢化もあり、養護老人ホームの保護措置費等により扶助費の割合が上昇すると予測される。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165100</xdr:rowOff>
    </xdr:to>
    <xdr:cxnSp macro="">
      <xdr:nvCxnSpPr>
        <xdr:cNvPr id="188" name="直線コネクタ 187"/>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91" name="直線コネクタ 190"/>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4" name="直線コネクタ 193"/>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69850</xdr:rowOff>
    </xdr:to>
    <xdr:cxnSp macro="">
      <xdr:nvCxnSpPr>
        <xdr:cNvPr id="197" name="直線コネクタ 196"/>
        <xdr:cNvCxnSpPr/>
      </xdr:nvCxnSpPr>
      <xdr:spPr>
        <a:xfrm>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7" name="円/楕円 206"/>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8"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5" name="円/楕円 214"/>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16" name="テキスト ボックス 215"/>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０．３</a:t>
          </a:r>
          <a:r>
            <a:rPr kumimoji="1" lang="ja-JP" altLang="ja-JP" sz="1300">
              <a:solidFill>
                <a:schemeClr val="dk1"/>
              </a:solidFill>
              <a:effectLst/>
              <a:latin typeface="+mn-lt"/>
              <a:ea typeface="+mn-ea"/>
              <a:cs typeface="+mn-cs"/>
            </a:rPr>
            <a:t>ポイント上回っている。主な要因は、普通建設事業費であり、今後、自主財源確保に努め、事業の必要性、緊急性を十分精査し普通会計の負担額を抑制していく。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46990</xdr:rowOff>
    </xdr:to>
    <xdr:cxnSp macro="">
      <xdr:nvCxnSpPr>
        <xdr:cNvPr id="249" name="直線コネクタ 248"/>
        <xdr:cNvCxnSpPr/>
      </xdr:nvCxnSpPr>
      <xdr:spPr>
        <a:xfrm flipV="1">
          <a:off x="15671800" y="9781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46990</xdr:rowOff>
    </xdr:to>
    <xdr:cxnSp macro="">
      <xdr:nvCxnSpPr>
        <xdr:cNvPr id="252" name="直線コネクタ 251"/>
        <xdr:cNvCxnSpPr/>
      </xdr:nvCxnSpPr>
      <xdr:spPr>
        <a:xfrm>
          <a:off x="14782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57</xdr:row>
      <xdr:rowOff>8890</xdr:rowOff>
    </xdr:to>
    <xdr:cxnSp macro="">
      <xdr:nvCxnSpPr>
        <xdr:cNvPr id="255" name="直線コネクタ 254"/>
        <xdr:cNvCxnSpPr/>
      </xdr:nvCxnSpPr>
      <xdr:spPr>
        <a:xfrm>
          <a:off x="13893800" y="9621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56</xdr:row>
      <xdr:rowOff>20320</xdr:rowOff>
    </xdr:to>
    <xdr:cxnSp macro="">
      <xdr:nvCxnSpPr>
        <xdr:cNvPr id="258" name="直線コネクタ 257"/>
        <xdr:cNvCxnSpPr/>
      </xdr:nvCxnSpPr>
      <xdr:spPr>
        <a:xfrm>
          <a:off x="13004800" y="9484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8" name="円/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0" name="円/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2" name="円/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3" name="テキスト ボックス 27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4" name="円/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6" name="円/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類似団体と比較すると３．</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上回っている。要因としては、ゴミ処理業務や消防業務を一部事務組合で行っていることによる負担金、町立の国保病院に対する補助金が多額であることが考えられる。今後、公営企業の独立採算制の原則に基づき補助金の削減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39</xdr:row>
      <xdr:rowOff>3175</xdr:rowOff>
    </xdr:to>
    <xdr:cxnSp macro="">
      <xdr:nvCxnSpPr>
        <xdr:cNvPr id="314" name="直線コネクタ 313"/>
        <xdr:cNvCxnSpPr/>
      </xdr:nvCxnSpPr>
      <xdr:spPr>
        <a:xfrm>
          <a:off x="15671800" y="66040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38</xdr:row>
      <xdr:rowOff>127000</xdr:rowOff>
    </xdr:to>
    <xdr:cxnSp macro="">
      <xdr:nvCxnSpPr>
        <xdr:cNvPr id="317" name="直線コネクタ 316"/>
        <xdr:cNvCxnSpPr/>
      </xdr:nvCxnSpPr>
      <xdr:spPr>
        <a:xfrm flipV="1">
          <a:off x="14782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136525</xdr:rowOff>
    </xdr:to>
    <xdr:cxnSp macro="">
      <xdr:nvCxnSpPr>
        <xdr:cNvPr id="320" name="直線コネクタ 319"/>
        <xdr:cNvCxnSpPr/>
      </xdr:nvCxnSpPr>
      <xdr:spPr>
        <a:xfrm flipV="1">
          <a:off x="13893800" y="66421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107950</xdr:rowOff>
    </xdr:from>
    <xdr:to>
      <xdr:col>20</xdr:col>
      <xdr:colOff>158750</xdr:colOff>
      <xdr:row>39</xdr:row>
      <xdr:rowOff>136525</xdr:rowOff>
    </xdr:to>
    <xdr:cxnSp macro="">
      <xdr:nvCxnSpPr>
        <xdr:cNvPr id="323" name="直線コネクタ 322"/>
        <xdr:cNvCxnSpPr/>
      </xdr:nvCxnSpPr>
      <xdr:spPr>
        <a:xfrm>
          <a:off x="13004800" y="6794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123825</xdr:rowOff>
    </xdr:from>
    <xdr:to>
      <xdr:col>24</xdr:col>
      <xdr:colOff>82550</xdr:colOff>
      <xdr:row>39</xdr:row>
      <xdr:rowOff>53975</xdr:rowOff>
    </xdr:to>
    <xdr:sp macro="" textlink="">
      <xdr:nvSpPr>
        <xdr:cNvPr id="333" name="円/楕円 332"/>
        <xdr:cNvSpPr/>
      </xdr:nvSpPr>
      <xdr:spPr>
        <a:xfrm>
          <a:off x="164592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95902</xdr:rowOff>
    </xdr:from>
    <xdr:ext cx="762000" cy="259045"/>
    <xdr:sp macro="" textlink="">
      <xdr:nvSpPr>
        <xdr:cNvPr id="334" name="補助費等該当値テキスト"/>
        <xdr:cNvSpPr txBox="1"/>
      </xdr:nvSpPr>
      <xdr:spPr>
        <a:xfrm>
          <a:off x="165989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5" name="円/楕円 334"/>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6" name="テキスト ボックス 335"/>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7" name="円/楕円 33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8" name="テキスト ボックス 337"/>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85725</xdr:rowOff>
    </xdr:from>
    <xdr:to>
      <xdr:col>20</xdr:col>
      <xdr:colOff>209550</xdr:colOff>
      <xdr:row>40</xdr:row>
      <xdr:rowOff>15875</xdr:rowOff>
    </xdr:to>
    <xdr:sp macro="" textlink="">
      <xdr:nvSpPr>
        <xdr:cNvPr id="339" name="円/楕円 338"/>
        <xdr:cNvSpPr/>
      </xdr:nvSpPr>
      <xdr:spPr>
        <a:xfrm>
          <a:off x="13843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652</xdr:rowOff>
    </xdr:from>
    <xdr:ext cx="762000" cy="259045"/>
    <xdr:sp macro="" textlink="">
      <xdr:nvSpPr>
        <xdr:cNvPr id="340" name="テキスト ボックス 339"/>
        <xdr:cNvSpPr txBox="1"/>
      </xdr:nvSpPr>
      <xdr:spPr>
        <a:xfrm>
          <a:off x="13512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41" name="円/楕円 340"/>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42" name="テキスト ボックス 341"/>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下回っているが依然として比率が高いと考えられる。要因としては、過去の大型投資事業の償還が影響していると考えられる。今後は、事業計画ヒアリング及び予算査定において精査するなど、事業の緊急性・必要性の精査を行い、計画的な地方債の発行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24130</xdr:rowOff>
    </xdr:to>
    <xdr:cxnSp macro="">
      <xdr:nvCxnSpPr>
        <xdr:cNvPr id="371" name="直線コネクタ 370"/>
        <xdr:cNvCxnSpPr/>
      </xdr:nvCxnSpPr>
      <xdr:spPr>
        <a:xfrm>
          <a:off x="3987800" y="13214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xdr:rowOff>
    </xdr:from>
    <xdr:to>
      <xdr:col>5</xdr:col>
      <xdr:colOff>549275</xdr:colOff>
      <xdr:row>77</xdr:row>
      <xdr:rowOff>52705</xdr:rowOff>
    </xdr:to>
    <xdr:cxnSp macro="">
      <xdr:nvCxnSpPr>
        <xdr:cNvPr id="374" name="直線コネクタ 373"/>
        <xdr:cNvCxnSpPr/>
      </xdr:nvCxnSpPr>
      <xdr:spPr>
        <a:xfrm flipV="1">
          <a:off x="3098800" y="13214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52705</xdr:rowOff>
    </xdr:from>
    <xdr:to>
      <xdr:col>4</xdr:col>
      <xdr:colOff>346075</xdr:colOff>
      <xdr:row>78</xdr:row>
      <xdr:rowOff>35561</xdr:rowOff>
    </xdr:to>
    <xdr:cxnSp macro="">
      <xdr:nvCxnSpPr>
        <xdr:cNvPr id="377" name="直線コネクタ 376"/>
        <xdr:cNvCxnSpPr/>
      </xdr:nvCxnSpPr>
      <xdr:spPr>
        <a:xfrm flipV="1">
          <a:off x="2209800" y="1325435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35561</xdr:rowOff>
    </xdr:to>
    <xdr:cxnSp macro="">
      <xdr:nvCxnSpPr>
        <xdr:cNvPr id="380" name="直線コネクタ 379"/>
        <xdr:cNvCxnSpPr/>
      </xdr:nvCxnSpPr>
      <xdr:spPr>
        <a:xfrm>
          <a:off x="1320800" y="133515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90" name="円/楕円 38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91"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133350</xdr:rowOff>
    </xdr:from>
    <xdr:to>
      <xdr:col>5</xdr:col>
      <xdr:colOff>600075</xdr:colOff>
      <xdr:row>77</xdr:row>
      <xdr:rowOff>63500</xdr:rowOff>
    </xdr:to>
    <xdr:sp macro="" textlink="">
      <xdr:nvSpPr>
        <xdr:cNvPr id="392" name="円/楕円 391"/>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93" name="テキスト ボックス 392"/>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xdr:rowOff>
    </xdr:from>
    <xdr:to>
      <xdr:col>4</xdr:col>
      <xdr:colOff>396875</xdr:colOff>
      <xdr:row>77</xdr:row>
      <xdr:rowOff>103505</xdr:rowOff>
    </xdr:to>
    <xdr:sp macro="" textlink="">
      <xdr:nvSpPr>
        <xdr:cNvPr id="394" name="円/楕円 393"/>
        <xdr:cNvSpPr/>
      </xdr:nvSpPr>
      <xdr:spPr>
        <a:xfrm>
          <a:off x="3048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113682</xdr:rowOff>
    </xdr:from>
    <xdr:ext cx="762000" cy="259045"/>
    <xdr:sp macro="" textlink="">
      <xdr:nvSpPr>
        <xdr:cNvPr id="395" name="テキスト ボックス 394"/>
        <xdr:cNvSpPr txBox="1"/>
      </xdr:nvSpPr>
      <xdr:spPr>
        <a:xfrm>
          <a:off x="2717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6" name="円/楕円 39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7" name="テキスト ボックス 39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8" name="円/楕円 397"/>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39388</xdr:rowOff>
    </xdr:from>
    <xdr:ext cx="762000" cy="259045"/>
    <xdr:sp macro="" textlink="">
      <xdr:nvSpPr>
        <xdr:cNvPr id="399" name="テキスト ボックス 398"/>
        <xdr:cNvSpPr txBox="1"/>
      </xdr:nvSpPr>
      <xdr:spPr>
        <a:xfrm>
          <a:off x="939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５．２</a:t>
          </a:r>
          <a:r>
            <a:rPr kumimoji="1" lang="ja-JP" altLang="ja-JP" sz="1300">
              <a:solidFill>
                <a:schemeClr val="dk1"/>
              </a:solidFill>
              <a:effectLst/>
              <a:latin typeface="+mn-lt"/>
              <a:ea typeface="+mn-ea"/>
              <a:cs typeface="+mn-cs"/>
            </a:rPr>
            <a:t>ポイント高くなっている。主な要因は、補助費等であり、一部事務組合への負担金と国保病院会計に対する補助費等となっている。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79</xdr:row>
      <xdr:rowOff>28702</xdr:rowOff>
    </xdr:to>
    <xdr:cxnSp macro="">
      <xdr:nvCxnSpPr>
        <xdr:cNvPr id="430" name="直線コネクタ 429"/>
        <xdr:cNvCxnSpPr/>
      </xdr:nvCxnSpPr>
      <xdr:spPr>
        <a:xfrm>
          <a:off x="15671800" y="13440663"/>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67563</xdr:rowOff>
    </xdr:to>
    <xdr:cxnSp macro="">
      <xdr:nvCxnSpPr>
        <xdr:cNvPr id="433" name="直線コネクタ 432"/>
        <xdr:cNvCxnSpPr/>
      </xdr:nvCxnSpPr>
      <xdr:spPr>
        <a:xfrm>
          <a:off x="14782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113285</xdr:rowOff>
    </xdr:to>
    <xdr:cxnSp macro="">
      <xdr:nvCxnSpPr>
        <xdr:cNvPr id="436" name="直線コネクタ 435"/>
        <xdr:cNvCxnSpPr/>
      </xdr:nvCxnSpPr>
      <xdr:spPr>
        <a:xfrm flipV="1">
          <a:off x="13893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78</xdr:row>
      <xdr:rowOff>113285</xdr:rowOff>
    </xdr:to>
    <xdr:cxnSp macro="">
      <xdr:nvCxnSpPr>
        <xdr:cNvPr id="439" name="直線コネクタ 438"/>
        <xdr:cNvCxnSpPr/>
      </xdr:nvCxnSpPr>
      <xdr:spPr>
        <a:xfrm>
          <a:off x="13004800" y="132806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49" name="円/楕円 448"/>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50"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51" name="円/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3" name="円/楕円 452"/>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4" name="テキスト ボックス 453"/>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62485</xdr:rowOff>
    </xdr:from>
    <xdr:to>
      <xdr:col>20</xdr:col>
      <xdr:colOff>209550</xdr:colOff>
      <xdr:row>78</xdr:row>
      <xdr:rowOff>164085</xdr:rowOff>
    </xdr:to>
    <xdr:sp macro="" textlink="">
      <xdr:nvSpPr>
        <xdr:cNvPr id="455" name="円/楕円 454"/>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148862</xdr:rowOff>
    </xdr:from>
    <xdr:ext cx="762000" cy="259045"/>
    <xdr:sp macro="" textlink="">
      <xdr:nvSpPr>
        <xdr:cNvPr id="456" name="テキスト ボックス 455"/>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155466</xdr:rowOff>
    </xdr:from>
    <xdr:to>
      <xdr:col>4</xdr:col>
      <xdr:colOff>1117600</xdr:colOff>
      <xdr:row>13</xdr:row>
      <xdr:rowOff>156631</xdr:rowOff>
    </xdr:to>
    <xdr:cxnSp macro="">
      <xdr:nvCxnSpPr>
        <xdr:cNvPr id="52" name="直線コネクタ 51"/>
        <xdr:cNvCxnSpPr/>
      </xdr:nvCxnSpPr>
      <xdr:spPr bwMode="auto">
        <a:xfrm flipV="1">
          <a:off x="5003800" y="2431941"/>
          <a:ext cx="647700" cy="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156631</xdr:rowOff>
    </xdr:from>
    <xdr:to>
      <xdr:col>4</xdr:col>
      <xdr:colOff>469900</xdr:colOff>
      <xdr:row>14</xdr:row>
      <xdr:rowOff>16989</xdr:rowOff>
    </xdr:to>
    <xdr:cxnSp macro="">
      <xdr:nvCxnSpPr>
        <xdr:cNvPr id="55" name="直線コネクタ 54"/>
        <xdr:cNvCxnSpPr/>
      </xdr:nvCxnSpPr>
      <xdr:spPr bwMode="auto">
        <a:xfrm flipV="1">
          <a:off x="4305300" y="2433106"/>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16989</xdr:rowOff>
    </xdr:from>
    <xdr:to>
      <xdr:col>3</xdr:col>
      <xdr:colOff>904875</xdr:colOff>
      <xdr:row>14</xdr:row>
      <xdr:rowOff>48590</xdr:rowOff>
    </xdr:to>
    <xdr:cxnSp macro="">
      <xdr:nvCxnSpPr>
        <xdr:cNvPr id="58" name="直線コネクタ 57"/>
        <xdr:cNvCxnSpPr/>
      </xdr:nvCxnSpPr>
      <xdr:spPr bwMode="auto">
        <a:xfrm flipV="1">
          <a:off x="3606800" y="2464914"/>
          <a:ext cx="698500" cy="3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48590</xdr:rowOff>
    </xdr:from>
    <xdr:to>
      <xdr:col>3</xdr:col>
      <xdr:colOff>206375</xdr:colOff>
      <xdr:row>14</xdr:row>
      <xdr:rowOff>58213</xdr:rowOff>
    </xdr:to>
    <xdr:cxnSp macro="">
      <xdr:nvCxnSpPr>
        <xdr:cNvPr id="61" name="直線コネクタ 60"/>
        <xdr:cNvCxnSpPr/>
      </xdr:nvCxnSpPr>
      <xdr:spPr bwMode="auto">
        <a:xfrm flipV="1">
          <a:off x="2908300" y="2496515"/>
          <a:ext cx="698500" cy="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104666</xdr:rowOff>
    </xdr:from>
    <xdr:to>
      <xdr:col>5</xdr:col>
      <xdr:colOff>34925</xdr:colOff>
      <xdr:row>14</xdr:row>
      <xdr:rowOff>34816</xdr:rowOff>
    </xdr:to>
    <xdr:sp macro="" textlink="">
      <xdr:nvSpPr>
        <xdr:cNvPr id="71" name="円/楕円 70"/>
        <xdr:cNvSpPr/>
      </xdr:nvSpPr>
      <xdr:spPr bwMode="auto">
        <a:xfrm>
          <a:off x="5600700" y="238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121193</xdr:rowOff>
    </xdr:from>
    <xdr:ext cx="762000" cy="259045"/>
    <xdr:sp macro="" textlink="">
      <xdr:nvSpPr>
        <xdr:cNvPr id="72" name="人口1人当たり決算額の推移該当値テキスト130"/>
        <xdr:cNvSpPr txBox="1"/>
      </xdr:nvSpPr>
      <xdr:spPr>
        <a:xfrm>
          <a:off x="5740400" y="22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168,260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105831</xdr:rowOff>
    </xdr:from>
    <xdr:to>
      <xdr:col>4</xdr:col>
      <xdr:colOff>520700</xdr:colOff>
      <xdr:row>14</xdr:row>
      <xdr:rowOff>35981</xdr:rowOff>
    </xdr:to>
    <xdr:sp macro="" textlink="">
      <xdr:nvSpPr>
        <xdr:cNvPr id="73" name="円/楕円 72"/>
        <xdr:cNvSpPr/>
      </xdr:nvSpPr>
      <xdr:spPr bwMode="auto">
        <a:xfrm>
          <a:off x="4953000" y="238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46158</xdr:rowOff>
    </xdr:from>
    <xdr:ext cx="736600" cy="259045"/>
    <xdr:sp macro="" textlink="">
      <xdr:nvSpPr>
        <xdr:cNvPr id="74" name="テキスト ボックス 73"/>
        <xdr:cNvSpPr txBox="1"/>
      </xdr:nvSpPr>
      <xdr:spPr>
        <a:xfrm>
          <a:off x="4622800" y="215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168,153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137639</xdr:rowOff>
    </xdr:from>
    <xdr:to>
      <xdr:col>3</xdr:col>
      <xdr:colOff>955675</xdr:colOff>
      <xdr:row>14</xdr:row>
      <xdr:rowOff>67789</xdr:rowOff>
    </xdr:to>
    <xdr:sp macro="" textlink="">
      <xdr:nvSpPr>
        <xdr:cNvPr id="75" name="円/楕円 74"/>
        <xdr:cNvSpPr/>
      </xdr:nvSpPr>
      <xdr:spPr bwMode="auto">
        <a:xfrm>
          <a:off x="4254500" y="241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77966</xdr:rowOff>
    </xdr:from>
    <xdr:ext cx="762000" cy="259045"/>
    <xdr:sp macro="" textlink="">
      <xdr:nvSpPr>
        <xdr:cNvPr id="76" name="テキスト ボックス 75"/>
        <xdr:cNvSpPr txBox="1"/>
      </xdr:nvSpPr>
      <xdr:spPr>
        <a:xfrm>
          <a:off x="3924300" y="21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165,231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169240</xdr:rowOff>
    </xdr:from>
    <xdr:to>
      <xdr:col>3</xdr:col>
      <xdr:colOff>257175</xdr:colOff>
      <xdr:row>14</xdr:row>
      <xdr:rowOff>99390</xdr:rowOff>
    </xdr:to>
    <xdr:sp macro="" textlink="">
      <xdr:nvSpPr>
        <xdr:cNvPr id="77" name="円/楕円 76"/>
        <xdr:cNvSpPr/>
      </xdr:nvSpPr>
      <xdr:spPr bwMode="auto">
        <a:xfrm>
          <a:off x="3556000" y="244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109567</xdr:rowOff>
    </xdr:from>
    <xdr:ext cx="762000" cy="259045"/>
    <xdr:sp macro="" textlink="">
      <xdr:nvSpPr>
        <xdr:cNvPr id="78" name="テキスト ボックス 77"/>
        <xdr:cNvSpPr txBox="1"/>
      </xdr:nvSpPr>
      <xdr:spPr>
        <a:xfrm>
          <a:off x="3225800" y="221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162,328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7413</xdr:rowOff>
    </xdr:from>
    <xdr:to>
      <xdr:col>2</xdr:col>
      <xdr:colOff>692150</xdr:colOff>
      <xdr:row>14</xdr:row>
      <xdr:rowOff>109013</xdr:rowOff>
    </xdr:to>
    <xdr:sp macro="" textlink="">
      <xdr:nvSpPr>
        <xdr:cNvPr id="79" name="円/楕円 78"/>
        <xdr:cNvSpPr/>
      </xdr:nvSpPr>
      <xdr:spPr bwMode="auto">
        <a:xfrm>
          <a:off x="2857500" y="245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119190</xdr:rowOff>
    </xdr:from>
    <xdr:ext cx="762000" cy="259045"/>
    <xdr:sp macro="" textlink="">
      <xdr:nvSpPr>
        <xdr:cNvPr id="80" name="テキスト ボックス 79"/>
        <xdr:cNvSpPr txBox="1"/>
      </xdr:nvSpPr>
      <xdr:spPr>
        <a:xfrm>
          <a:off x="2527300" y="22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98139</xdr:rowOff>
    </xdr:from>
    <xdr:to>
      <xdr:col>4</xdr:col>
      <xdr:colOff>1117600</xdr:colOff>
      <xdr:row>35</xdr:row>
      <xdr:rowOff>162605</xdr:rowOff>
    </xdr:to>
    <xdr:cxnSp macro="">
      <xdr:nvCxnSpPr>
        <xdr:cNvPr id="114" name="直線コネクタ 113"/>
        <xdr:cNvCxnSpPr/>
      </xdr:nvCxnSpPr>
      <xdr:spPr bwMode="auto">
        <a:xfrm>
          <a:off x="5003800" y="6708489"/>
          <a:ext cx="647700" cy="6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46819</xdr:rowOff>
    </xdr:from>
    <xdr:to>
      <xdr:col>4</xdr:col>
      <xdr:colOff>469900</xdr:colOff>
      <xdr:row>35</xdr:row>
      <xdr:rowOff>98139</xdr:rowOff>
    </xdr:to>
    <xdr:cxnSp macro="">
      <xdr:nvCxnSpPr>
        <xdr:cNvPr id="117" name="直線コネクタ 116"/>
        <xdr:cNvCxnSpPr/>
      </xdr:nvCxnSpPr>
      <xdr:spPr bwMode="auto">
        <a:xfrm>
          <a:off x="4305300" y="6657169"/>
          <a:ext cx="698500" cy="5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261417</xdr:rowOff>
    </xdr:from>
    <xdr:to>
      <xdr:col>3</xdr:col>
      <xdr:colOff>904875</xdr:colOff>
      <xdr:row>35</xdr:row>
      <xdr:rowOff>46819</xdr:rowOff>
    </xdr:to>
    <xdr:cxnSp macro="">
      <xdr:nvCxnSpPr>
        <xdr:cNvPr id="120" name="直線コネクタ 119"/>
        <xdr:cNvCxnSpPr/>
      </xdr:nvCxnSpPr>
      <xdr:spPr bwMode="auto">
        <a:xfrm>
          <a:off x="3606800" y="6528867"/>
          <a:ext cx="698500" cy="128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213811</xdr:rowOff>
    </xdr:from>
    <xdr:to>
      <xdr:col>3</xdr:col>
      <xdr:colOff>206375</xdr:colOff>
      <xdr:row>34</xdr:row>
      <xdr:rowOff>261417</xdr:rowOff>
    </xdr:to>
    <xdr:cxnSp macro="">
      <xdr:nvCxnSpPr>
        <xdr:cNvPr id="123" name="直線コネクタ 122"/>
        <xdr:cNvCxnSpPr/>
      </xdr:nvCxnSpPr>
      <xdr:spPr bwMode="auto">
        <a:xfrm>
          <a:off x="2908300" y="6481261"/>
          <a:ext cx="698500" cy="4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111805</xdr:rowOff>
    </xdr:from>
    <xdr:to>
      <xdr:col>5</xdr:col>
      <xdr:colOff>34925</xdr:colOff>
      <xdr:row>35</xdr:row>
      <xdr:rowOff>213405</xdr:rowOff>
    </xdr:to>
    <xdr:sp macro="" textlink="">
      <xdr:nvSpPr>
        <xdr:cNvPr id="133" name="円/楕円 132"/>
        <xdr:cNvSpPr/>
      </xdr:nvSpPr>
      <xdr:spPr bwMode="auto">
        <a:xfrm>
          <a:off x="5600700" y="672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299782</xdr:rowOff>
    </xdr:from>
    <xdr:ext cx="762000" cy="259045"/>
    <xdr:sp macro="" textlink="">
      <xdr:nvSpPr>
        <xdr:cNvPr id="134" name="人口1人当たり決算額の推移該当値テキスト445"/>
        <xdr:cNvSpPr txBox="1"/>
      </xdr:nvSpPr>
      <xdr:spPr>
        <a:xfrm>
          <a:off x="5740400" y="656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47339</xdr:rowOff>
    </xdr:from>
    <xdr:to>
      <xdr:col>4</xdr:col>
      <xdr:colOff>520700</xdr:colOff>
      <xdr:row>35</xdr:row>
      <xdr:rowOff>148939</xdr:rowOff>
    </xdr:to>
    <xdr:sp macro="" textlink="">
      <xdr:nvSpPr>
        <xdr:cNvPr id="135" name="円/楕円 134"/>
        <xdr:cNvSpPr/>
      </xdr:nvSpPr>
      <xdr:spPr bwMode="auto">
        <a:xfrm>
          <a:off x="4953000" y="66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159116</xdr:rowOff>
    </xdr:from>
    <xdr:ext cx="736600" cy="259045"/>
    <xdr:sp macro="" textlink="">
      <xdr:nvSpPr>
        <xdr:cNvPr id="136" name="テキスト ボックス 135"/>
        <xdr:cNvSpPr txBox="1"/>
      </xdr:nvSpPr>
      <xdr:spPr>
        <a:xfrm>
          <a:off x="4622800" y="642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338919</xdr:rowOff>
    </xdr:from>
    <xdr:to>
      <xdr:col>3</xdr:col>
      <xdr:colOff>955675</xdr:colOff>
      <xdr:row>35</xdr:row>
      <xdr:rowOff>97619</xdr:rowOff>
    </xdr:to>
    <xdr:sp macro="" textlink="">
      <xdr:nvSpPr>
        <xdr:cNvPr id="137" name="円/楕円 136"/>
        <xdr:cNvSpPr/>
      </xdr:nvSpPr>
      <xdr:spPr bwMode="auto">
        <a:xfrm>
          <a:off x="4254500" y="66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107795</xdr:rowOff>
    </xdr:from>
    <xdr:ext cx="762000" cy="259045"/>
    <xdr:sp macro="" textlink="">
      <xdr:nvSpPr>
        <xdr:cNvPr id="138" name="テキスト ボックス 137"/>
        <xdr:cNvSpPr txBox="1"/>
      </xdr:nvSpPr>
      <xdr:spPr>
        <a:xfrm>
          <a:off x="3924300" y="637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210617</xdr:rowOff>
    </xdr:from>
    <xdr:to>
      <xdr:col>3</xdr:col>
      <xdr:colOff>257175</xdr:colOff>
      <xdr:row>34</xdr:row>
      <xdr:rowOff>312217</xdr:rowOff>
    </xdr:to>
    <xdr:sp macro="" textlink="">
      <xdr:nvSpPr>
        <xdr:cNvPr id="139" name="円/楕円 138"/>
        <xdr:cNvSpPr/>
      </xdr:nvSpPr>
      <xdr:spPr bwMode="auto">
        <a:xfrm>
          <a:off x="3556000" y="647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322394</xdr:rowOff>
    </xdr:from>
    <xdr:ext cx="762000" cy="259045"/>
    <xdr:sp macro="" textlink="">
      <xdr:nvSpPr>
        <xdr:cNvPr id="140" name="テキスト ボックス 139"/>
        <xdr:cNvSpPr txBox="1"/>
      </xdr:nvSpPr>
      <xdr:spPr>
        <a:xfrm>
          <a:off x="3225800" y="624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163011</xdr:rowOff>
    </xdr:from>
    <xdr:to>
      <xdr:col>2</xdr:col>
      <xdr:colOff>692150</xdr:colOff>
      <xdr:row>34</xdr:row>
      <xdr:rowOff>264611</xdr:rowOff>
    </xdr:to>
    <xdr:sp macro="" textlink="">
      <xdr:nvSpPr>
        <xdr:cNvPr id="141" name="円/楕円 140"/>
        <xdr:cNvSpPr/>
      </xdr:nvSpPr>
      <xdr:spPr bwMode="auto">
        <a:xfrm>
          <a:off x="2857500" y="64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274788</xdr:rowOff>
    </xdr:from>
    <xdr:ext cx="762000" cy="259045"/>
    <xdr:sp macro="" textlink="">
      <xdr:nvSpPr>
        <xdr:cNvPr id="142" name="テキスト ボックス 141"/>
        <xdr:cNvSpPr txBox="1"/>
      </xdr:nvSpPr>
      <xdr:spPr>
        <a:xfrm>
          <a:off x="2527300" y="61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財政調整基金は、災害及び今後の大型事業に備えた計画的な財政運営を行うために積み立てを実施した。実質収支は地方交付税等一般財源</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伸び</a:t>
          </a:r>
          <a:r>
            <a:rPr kumimoji="1" lang="ja-JP" altLang="en-US" sz="1300">
              <a:solidFill>
                <a:schemeClr val="dk1"/>
              </a:solidFill>
              <a:effectLst/>
              <a:latin typeface="+mn-lt"/>
              <a:ea typeface="+mn-ea"/>
              <a:cs typeface="+mn-cs"/>
            </a:rPr>
            <a:t>悩み</a:t>
          </a:r>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水道事業会計においては、手持ち現金が多額であり、収納対策を行い未収金の削減に取り組んでいる。また、経費の削減を行った結果例年どおりの資金剰余額となった。</a:t>
          </a:r>
          <a:endParaRPr lang="ja-JP" altLang="ja-JP" sz="1300">
            <a:effectLst/>
          </a:endParaRPr>
        </a:p>
        <a:p>
          <a:r>
            <a:rPr kumimoji="1" lang="ja-JP" altLang="ja-JP" sz="1300">
              <a:solidFill>
                <a:schemeClr val="dk1"/>
              </a:solidFill>
              <a:effectLst/>
              <a:latin typeface="+mn-lt"/>
              <a:ea typeface="+mn-ea"/>
              <a:cs typeface="+mn-cs"/>
            </a:rPr>
            <a:t>　病院事業会計においては、人件費や材料費等の削減を行い、歳入の増額対策を行っているが、医療不採算地区にあるため一般会計からの補助金に頼る部分が大きくなっている。決算においては、診療報酬の収納時期のずれに伴い未収金の割合が大きくなっている。</a:t>
          </a:r>
          <a:endParaRPr lang="ja-JP" altLang="ja-JP" sz="1300">
            <a:effectLst/>
          </a:endParaRPr>
        </a:p>
        <a:p>
          <a:r>
            <a:rPr kumimoji="1" lang="ja-JP" altLang="ja-JP" sz="1300">
              <a:solidFill>
                <a:schemeClr val="dk1"/>
              </a:solidFill>
              <a:effectLst/>
              <a:latin typeface="+mn-lt"/>
              <a:ea typeface="+mn-ea"/>
              <a:cs typeface="+mn-cs"/>
            </a:rPr>
            <a:t>　介護保険事業会計においては、介護施設サービス利用者の増加による介護給付費の増加に伴い、赤字決算のとなった。</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年度より介護保険料を値上げして収支の均衡を図ることとする。</a:t>
          </a:r>
          <a:endParaRPr lang="ja-JP" altLang="ja-JP" sz="1300">
            <a:effectLst/>
          </a:endParaRPr>
        </a:p>
        <a:p>
          <a:r>
            <a:rPr kumimoji="1" lang="ja-JP" altLang="ja-JP" sz="1300">
              <a:solidFill>
                <a:schemeClr val="dk1"/>
              </a:solidFill>
              <a:effectLst/>
              <a:latin typeface="+mn-lt"/>
              <a:ea typeface="+mn-ea"/>
              <a:cs typeface="+mn-cs"/>
            </a:rPr>
            <a:t>　一般会計においては、地方交付税等一般財源等により黒字となった。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過去の公債費負担適正化計画に基づき地方債の借換・繰上償還を実施。また、財政健全化計画等を考慮し地方債の発行を抑制するとともに、基準財政需要額に算入される地方債を優先的に充当することとし、元利償還額が減少し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一般会計及び公営企業会計において公債費負担適正化計画に基づく繰上償還と地方債の借換を実施したこと及び地方債の発行の抑制を行っている。また、将来の大型事業等に備えた基金の積み立て等を行った結果将来負担率が減少し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10963993</v>
      </c>
      <c r="BO4" s="379"/>
      <c r="BP4" s="379"/>
      <c r="BQ4" s="379"/>
      <c r="BR4" s="379"/>
      <c r="BS4" s="379"/>
      <c r="BT4" s="379"/>
      <c r="BU4" s="380"/>
      <c r="BV4" s="378">
        <v>11397804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1.5</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10852209</v>
      </c>
      <c r="BO5" s="384"/>
      <c r="BP5" s="384"/>
      <c r="BQ5" s="384"/>
      <c r="BR5" s="384"/>
      <c r="BS5" s="384"/>
      <c r="BT5" s="384"/>
      <c r="BU5" s="385"/>
      <c r="BV5" s="383">
        <v>11236214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90.8</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111784</v>
      </c>
      <c r="BO6" s="384"/>
      <c r="BP6" s="384"/>
      <c r="BQ6" s="384"/>
      <c r="BR6" s="384"/>
      <c r="BS6" s="384"/>
      <c r="BT6" s="384"/>
      <c r="BU6" s="385"/>
      <c r="BV6" s="383">
        <v>161590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9806</v>
      </c>
      <c r="BO7" s="384"/>
      <c r="BP7" s="384"/>
      <c r="BQ7" s="384"/>
      <c r="BR7" s="384"/>
      <c r="BS7" s="384"/>
      <c r="BT7" s="384"/>
      <c r="BU7" s="385"/>
      <c r="BV7" s="383">
        <v>6917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6955790</v>
      </c>
      <c r="CU7" s="384"/>
      <c r="CV7" s="384"/>
      <c r="CW7" s="384"/>
      <c r="CX7" s="384"/>
      <c r="CY7" s="384"/>
      <c r="CZ7" s="384"/>
      <c r="DA7" s="385"/>
      <c r="DB7" s="383">
        <v>7298477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101978</v>
      </c>
      <c r="BO8" s="384"/>
      <c r="BP8" s="384"/>
      <c r="BQ8" s="384"/>
      <c r="BR8" s="384"/>
      <c r="BS8" s="384"/>
      <c r="BT8" s="384"/>
      <c r="BU8" s="385"/>
      <c r="BV8" s="383">
        <v>154673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13615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-52695</v>
      </c>
      <c r="BO9" s="384"/>
      <c r="BP9" s="384"/>
      <c r="BQ9" s="384"/>
      <c r="BR9" s="384"/>
      <c r="BS9" s="384"/>
      <c r="BT9" s="384"/>
      <c r="BU9" s="385"/>
      <c r="BV9" s="383">
        <v>51836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14730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188212</v>
      </c>
      <c r="BO10" s="384"/>
      <c r="BP10" s="384"/>
      <c r="BQ10" s="384"/>
      <c r="BR10" s="384"/>
      <c r="BS10" s="384"/>
      <c r="BT10" s="384"/>
      <c r="BU10" s="385"/>
      <c r="BV10" s="383">
        <v>392104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12913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34084</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12823</v>
      </c>
      <c r="S13" s="485"/>
      <c r="T13" s="485"/>
      <c r="U13" s="485"/>
      <c r="V13" s="486"/>
      <c r="W13" s="472" t="s">
        <v>124</v>
      </c>
      <c r="X13" s="396"/>
      <c r="Y13" s="396"/>
      <c r="Z13" s="396"/>
      <c r="AA13" s="396"/>
      <c r="AB13" s="397"/>
      <c r="AC13" s="359">
        <v>2163</v>
      </c>
      <c r="AD13" s="360"/>
      <c r="AE13" s="360"/>
      <c r="AF13" s="360"/>
      <c r="AG13" s="361"/>
      <c r="AH13" s="359">
        <v>2448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135517</v>
      </c>
      <c r="BO13" s="384"/>
      <c r="BP13" s="384"/>
      <c r="BQ13" s="384"/>
      <c r="BR13" s="384"/>
      <c r="BS13" s="384"/>
      <c r="BT13" s="384"/>
      <c r="BU13" s="385"/>
      <c r="BV13" s="383">
        <v>409856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13156</v>
      </c>
      <c r="S14" s="485"/>
      <c r="T14" s="485"/>
      <c r="U14" s="485"/>
      <c r="V14" s="486"/>
      <c r="W14" s="487"/>
      <c r="X14" s="399"/>
      <c r="Y14" s="399"/>
      <c r="Z14" s="399"/>
      <c r="AA14" s="399"/>
      <c r="AB14" s="400"/>
      <c r="AC14" s="477">
        <v>31.5</v>
      </c>
      <c r="AD14" s="478"/>
      <c r="AE14" s="478"/>
      <c r="AF14" s="478"/>
      <c r="AG14" s="479"/>
      <c r="AH14" s="477">
        <v>31.1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65.400000000000006</v>
      </c>
      <c r="CU14" s="456"/>
      <c r="CV14" s="456"/>
      <c r="CW14" s="456"/>
      <c r="CX14" s="456"/>
      <c r="CY14" s="456"/>
      <c r="CZ14" s="456"/>
      <c r="DA14" s="457"/>
      <c r="DB14" s="488">
        <v>64.099999999999994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13058</v>
      </c>
      <c r="S15" s="485"/>
      <c r="T15" s="485"/>
      <c r="U15" s="485"/>
      <c r="V15" s="486"/>
      <c r="W15" s="472" t="s">
        <v>131</v>
      </c>
      <c r="X15" s="396"/>
      <c r="Y15" s="396"/>
      <c r="Z15" s="396"/>
      <c r="AA15" s="396"/>
      <c r="AB15" s="397"/>
      <c r="AC15" s="359">
        <v>938</v>
      </c>
      <c r="AD15" s="360"/>
      <c r="AE15" s="360"/>
      <c r="AF15" s="360"/>
      <c r="AG15" s="361"/>
      <c r="AH15" s="359">
        <v>1237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1407490</v>
      </c>
      <c r="BO15" s="379"/>
      <c r="BP15" s="379"/>
      <c r="BQ15" s="379"/>
      <c r="BR15" s="379"/>
      <c r="BS15" s="379"/>
      <c r="BT15" s="379"/>
      <c r="BU15" s="380"/>
      <c r="BV15" s="378">
        <v>1402962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13.6</v>
      </c>
      <c r="AD16" s="478"/>
      <c r="AE16" s="478"/>
      <c r="AF16" s="478"/>
      <c r="AG16" s="479"/>
      <c r="AH16" s="477">
        <v>15.7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5791725</v>
      </c>
      <c r="BO16" s="384"/>
      <c r="BP16" s="384"/>
      <c r="BQ16" s="384"/>
      <c r="BR16" s="384"/>
      <c r="BS16" s="384"/>
      <c r="BT16" s="384"/>
      <c r="BU16" s="385"/>
      <c r="BV16" s="383">
        <v>5885805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3775</v>
      </c>
      <c r="AD17" s="360"/>
      <c r="AE17" s="360"/>
      <c r="AF17" s="360"/>
      <c r="AG17" s="361"/>
      <c r="AH17" s="359">
        <v>4185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1789888</v>
      </c>
      <c r="BO17" s="384"/>
      <c r="BP17" s="384"/>
      <c r="BQ17" s="384"/>
      <c r="BR17" s="384"/>
      <c r="BS17" s="384"/>
      <c r="BT17" s="384"/>
      <c r="BU17" s="385"/>
      <c r="BV17" s="383">
        <v>1784336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992.11</v>
      </c>
      <c r="M18" s="448"/>
      <c r="N18" s="448"/>
      <c r="O18" s="448"/>
      <c r="P18" s="448"/>
      <c r="Q18" s="448"/>
      <c r="R18" s="449"/>
      <c r="S18" s="449"/>
      <c r="T18" s="449"/>
      <c r="U18" s="449"/>
      <c r="V18" s="450"/>
      <c r="W18" s="464"/>
      <c r="X18" s="465"/>
      <c r="Y18" s="465"/>
      <c r="Z18" s="465"/>
      <c r="AA18" s="465"/>
      <c r="AB18" s="473"/>
      <c r="AC18" s="347">
        <v>54.9</v>
      </c>
      <c r="AD18" s="348"/>
      <c r="AE18" s="348"/>
      <c r="AF18" s="348"/>
      <c r="AG18" s="451"/>
      <c r="AH18" s="347">
        <v>53.1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6383943</v>
      </c>
      <c r="BO18" s="384"/>
      <c r="BP18" s="384"/>
      <c r="BQ18" s="384"/>
      <c r="BR18" s="384"/>
      <c r="BS18" s="384"/>
      <c r="BT18" s="384"/>
      <c r="BU18" s="385"/>
      <c r="BV18" s="383">
        <v>6453731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7823286</v>
      </c>
      <c r="BO19" s="384"/>
      <c r="BP19" s="384"/>
      <c r="BQ19" s="384"/>
      <c r="BR19" s="384"/>
      <c r="BS19" s="384"/>
      <c r="BT19" s="384"/>
      <c r="BU19" s="385"/>
      <c r="BV19" s="383">
        <v>8348056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6064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12988309</v>
      </c>
      <c r="BO23" s="384"/>
      <c r="BP23" s="384"/>
      <c r="BQ23" s="384"/>
      <c r="BR23" s="384"/>
      <c r="BS23" s="384"/>
      <c r="BT23" s="384"/>
      <c r="BU23" s="385"/>
      <c r="BV23" s="383">
        <v>12786598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7200</v>
      </c>
      <c r="R24" s="360"/>
      <c r="S24" s="360"/>
      <c r="T24" s="360"/>
      <c r="U24" s="360"/>
      <c r="V24" s="361"/>
      <c r="W24" s="425"/>
      <c r="X24" s="416"/>
      <c r="Y24" s="417"/>
      <c r="Z24" s="356" t="s">
        <v>154</v>
      </c>
      <c r="AA24" s="357"/>
      <c r="AB24" s="357"/>
      <c r="AC24" s="357"/>
      <c r="AD24" s="357"/>
      <c r="AE24" s="357"/>
      <c r="AF24" s="357"/>
      <c r="AG24" s="358"/>
      <c r="AH24" s="359">
        <v>182</v>
      </c>
      <c r="AI24" s="360"/>
      <c r="AJ24" s="360"/>
      <c r="AK24" s="360"/>
      <c r="AL24" s="361"/>
      <c r="AM24" s="359">
        <v>555464</v>
      </c>
      <c r="AN24" s="360"/>
      <c r="AO24" s="360"/>
      <c r="AP24" s="360"/>
      <c r="AQ24" s="360"/>
      <c r="AR24" s="361"/>
      <c r="AS24" s="359">
        <v>3052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10369748</v>
      </c>
      <c r="BO24" s="384"/>
      <c r="BP24" s="384"/>
      <c r="BQ24" s="384"/>
      <c r="BR24" s="384"/>
      <c r="BS24" s="384"/>
      <c r="BT24" s="384"/>
      <c r="BU24" s="385"/>
      <c r="BV24" s="383">
        <v>10640964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5900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250153</v>
      </c>
      <c r="BO25" s="379"/>
      <c r="BP25" s="379"/>
      <c r="BQ25" s="379"/>
      <c r="BR25" s="379"/>
      <c r="BS25" s="379"/>
      <c r="BT25" s="379"/>
      <c r="BU25" s="380"/>
      <c r="BV25" s="378">
        <v>423800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5500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14917</v>
      </c>
      <c r="AN26" s="360"/>
      <c r="AO26" s="360"/>
      <c r="AP26" s="360"/>
      <c r="AQ26" s="360"/>
      <c r="AR26" s="361"/>
      <c r="AS26" s="359">
        <v>2131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2520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22870</v>
      </c>
      <c r="BO27" s="387"/>
      <c r="BP27" s="387"/>
      <c r="BQ27" s="387"/>
      <c r="BR27" s="387"/>
      <c r="BS27" s="387"/>
      <c r="BT27" s="387"/>
      <c r="BU27" s="388"/>
      <c r="BV27" s="386">
        <v>22841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2070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1592240</v>
      </c>
      <c r="BO28" s="379"/>
      <c r="BP28" s="379"/>
      <c r="BQ28" s="379"/>
      <c r="BR28" s="379"/>
      <c r="BS28" s="379"/>
      <c r="BT28" s="379"/>
      <c r="BU28" s="380"/>
      <c r="BV28" s="378">
        <v>1404028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13</v>
      </c>
      <c r="M29" s="360"/>
      <c r="N29" s="360"/>
      <c r="O29" s="360"/>
      <c r="P29" s="361"/>
      <c r="Q29" s="359">
        <v>1890</v>
      </c>
      <c r="R29" s="360"/>
      <c r="S29" s="360"/>
      <c r="T29" s="360"/>
      <c r="U29" s="360"/>
      <c r="V29" s="361"/>
      <c r="W29" s="426"/>
      <c r="X29" s="427"/>
      <c r="Y29" s="428"/>
      <c r="Z29" s="356" t="s">
        <v>170</v>
      </c>
      <c r="AA29" s="357"/>
      <c r="AB29" s="357"/>
      <c r="AC29" s="357"/>
      <c r="AD29" s="357"/>
      <c r="AE29" s="357"/>
      <c r="AF29" s="357"/>
      <c r="AG29" s="358"/>
      <c r="AH29" s="359">
        <v>182</v>
      </c>
      <c r="AI29" s="360"/>
      <c r="AJ29" s="360"/>
      <c r="AK29" s="360"/>
      <c r="AL29" s="361"/>
      <c r="AM29" s="359">
        <v>555464</v>
      </c>
      <c r="AN29" s="360"/>
      <c r="AO29" s="360"/>
      <c r="AP29" s="360"/>
      <c r="AQ29" s="360"/>
      <c r="AR29" s="361"/>
      <c r="AS29" s="359">
        <v>3052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100636</v>
      </c>
      <c r="BO29" s="384"/>
      <c r="BP29" s="384"/>
      <c r="BQ29" s="384"/>
      <c r="BR29" s="384"/>
      <c r="BS29" s="384"/>
      <c r="BT29" s="384"/>
      <c r="BU29" s="385"/>
      <c r="BV29" s="383">
        <v>100517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1314380</v>
      </c>
      <c r="BO30" s="387"/>
      <c r="BP30" s="387"/>
      <c r="BQ30" s="387"/>
      <c r="BR30" s="387"/>
      <c r="BS30" s="387"/>
      <c r="BT30" s="387"/>
      <c r="BU30" s="388"/>
      <c r="BV30" s="386">
        <v>1297473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日高西部消防組合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日高町土地開発公社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胆振東部日高西部衛生組合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ホッカイドウ競馬振興（株）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平取町外２町衛生施設組合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日高町商工会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日高管内地方税滞納整理機構</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（株）日高アグリ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日高地区交通災害共済組合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80" t="s">
        <v>23</v>
      </c>
      <c r="C41" s="1181"/>
      <c r="D41" s="81"/>
      <c r="E41" s="1182" t="s">
        <v>24</v>
      </c>
      <c r="F41" s="1182"/>
      <c r="G41" s="1182"/>
      <c r="H41" s="1183"/>
      <c r="I41" s="82">
        <v>13436</v>
      </c>
      <c r="J41" s="83">
        <v>12618</v>
      </c>
      <c r="K41" s="83">
        <v>12955</v>
      </c>
      <c r="L41" s="83">
        <v>12815</v>
      </c>
      <c r="M41" s="84">
        <v>13012</v>
      </c>
    </row>
    <row r="42" spans="2:13" ht="27.75" customHeight="1" x14ac:dyDescent="0.15">
      <c r="B42" s="1170"/>
      <c r="C42" s="1171"/>
      <c r="D42" s="85"/>
      <c r="E42" s="1174" t="s">
        <v>25</v>
      </c>
      <c r="F42" s="1174"/>
      <c r="G42" s="1174"/>
      <c r="H42" s="1175"/>
      <c r="I42" s="86">
        <v>411</v>
      </c>
      <c r="J42" s="87">
        <v>381</v>
      </c>
      <c r="K42" s="87">
        <v>324</v>
      </c>
      <c r="L42" s="87">
        <v>127</v>
      </c>
      <c r="M42" s="88">
        <v>100</v>
      </c>
    </row>
    <row r="43" spans="2:13" ht="27.75" customHeight="1" x14ac:dyDescent="0.15">
      <c r="B43" s="1170"/>
      <c r="C43" s="1171"/>
      <c r="D43" s="85"/>
      <c r="E43" s="1174" t="s">
        <v>26</v>
      </c>
      <c r="F43" s="1174"/>
      <c r="G43" s="1174"/>
      <c r="H43" s="1175"/>
      <c r="I43" s="86">
        <v>5494</v>
      </c>
      <c r="J43" s="87">
        <v>5050</v>
      </c>
      <c r="K43" s="87">
        <v>4856</v>
      </c>
      <c r="L43" s="87">
        <v>4567</v>
      </c>
      <c r="M43" s="88">
        <v>4508</v>
      </c>
    </row>
    <row r="44" spans="2:13" ht="27.75" customHeight="1" x14ac:dyDescent="0.15">
      <c r="B44" s="1170"/>
      <c r="C44" s="1171"/>
      <c r="D44" s="85"/>
      <c r="E44" s="1174" t="s">
        <v>27</v>
      </c>
      <c r="F44" s="1174"/>
      <c r="G44" s="1174"/>
      <c r="H44" s="1175"/>
      <c r="I44" s="86">
        <v>449</v>
      </c>
      <c r="J44" s="87">
        <v>421</v>
      </c>
      <c r="K44" s="87">
        <v>378</v>
      </c>
      <c r="L44" s="87">
        <v>329</v>
      </c>
      <c r="M44" s="88">
        <v>282</v>
      </c>
    </row>
    <row r="45" spans="2:13" ht="27.75" customHeight="1" x14ac:dyDescent="0.15">
      <c r="B45" s="1170"/>
      <c r="C45" s="1171"/>
      <c r="D45" s="85"/>
      <c r="E45" s="1174" t="s">
        <v>28</v>
      </c>
      <c r="F45" s="1174"/>
      <c r="G45" s="1174"/>
      <c r="H45" s="1175"/>
      <c r="I45" s="86">
        <v>1379</v>
      </c>
      <c r="J45" s="87">
        <v>1381</v>
      </c>
      <c r="K45" s="87">
        <v>1345</v>
      </c>
      <c r="L45" s="87">
        <v>1258</v>
      </c>
      <c r="M45" s="88">
        <v>1147</v>
      </c>
    </row>
    <row r="46" spans="2:13" ht="27.75" customHeight="1" x14ac:dyDescent="0.15">
      <c r="B46" s="1170"/>
      <c r="C46" s="1171"/>
      <c r="D46" s="85"/>
      <c r="E46" s="1174" t="s">
        <v>29</v>
      </c>
      <c r="F46" s="1174"/>
      <c r="G46" s="1174"/>
      <c r="H46" s="1175"/>
      <c r="I46" s="86">
        <v>2</v>
      </c>
      <c r="J46" s="87">
        <v>2</v>
      </c>
      <c r="K46" s="87">
        <v>1</v>
      </c>
      <c r="L46" s="87">
        <v>6</v>
      </c>
      <c r="M46" s="88">
        <v>14</v>
      </c>
    </row>
    <row r="47" spans="2:13" ht="27.75" customHeight="1" x14ac:dyDescent="0.15">
      <c r="B47" s="1170"/>
      <c r="C47" s="1171"/>
      <c r="D47" s="85"/>
      <c r="E47" s="1174" t="s">
        <v>30</v>
      </c>
      <c r="F47" s="1174"/>
      <c r="G47" s="1174"/>
      <c r="H47" s="1175"/>
      <c r="I47" s="86" t="s">
        <v>475</v>
      </c>
      <c r="J47" s="87" t="s">
        <v>475</v>
      </c>
      <c r="K47" s="87" t="s">
        <v>475</v>
      </c>
      <c r="L47" s="87" t="s">
        <v>475</v>
      </c>
      <c r="M47" s="88" t="s">
        <v>475</v>
      </c>
    </row>
    <row r="48" spans="2:13" ht="27.75" customHeight="1" x14ac:dyDescent="0.15">
      <c r="B48" s="1172"/>
      <c r="C48" s="1173"/>
      <c r="D48" s="85"/>
      <c r="E48" s="1174" t="s">
        <v>31</v>
      </c>
      <c r="F48" s="1174"/>
      <c r="G48" s="1174"/>
      <c r="H48" s="1175"/>
      <c r="I48" s="86" t="s">
        <v>475</v>
      </c>
      <c r="J48" s="87" t="s">
        <v>475</v>
      </c>
      <c r="K48" s="87" t="s">
        <v>475</v>
      </c>
      <c r="L48" s="87" t="s">
        <v>475</v>
      </c>
      <c r="M48" s="88" t="s">
        <v>475</v>
      </c>
    </row>
    <row r="49" spans="2:13" ht="27.75" customHeight="1" x14ac:dyDescent="0.15">
      <c r="B49" s="1168" t="s">
        <v>32</v>
      </c>
      <c r="C49" s="1169"/>
      <c r="D49" s="89"/>
      <c r="E49" s="1174" t="s">
        <v>33</v>
      </c>
      <c r="F49" s="1174"/>
      <c r="G49" s="1174"/>
      <c r="H49" s="1175"/>
      <c r="I49" s="86">
        <v>1076</v>
      </c>
      <c r="J49" s="87">
        <v>1115</v>
      </c>
      <c r="K49" s="87">
        <v>1498</v>
      </c>
      <c r="L49" s="87">
        <v>1842</v>
      </c>
      <c r="M49" s="88">
        <v>2067</v>
      </c>
    </row>
    <row r="50" spans="2:13" ht="27.75" customHeight="1" x14ac:dyDescent="0.15">
      <c r="B50" s="1170"/>
      <c r="C50" s="1171"/>
      <c r="D50" s="85"/>
      <c r="E50" s="1174" t="s">
        <v>34</v>
      </c>
      <c r="F50" s="1174"/>
      <c r="G50" s="1174"/>
      <c r="H50" s="1175"/>
      <c r="I50" s="86">
        <v>2274</v>
      </c>
      <c r="J50" s="87">
        <v>2182</v>
      </c>
      <c r="K50" s="87">
        <v>1941</v>
      </c>
      <c r="L50" s="87">
        <v>1906</v>
      </c>
      <c r="M50" s="88">
        <v>1904</v>
      </c>
    </row>
    <row r="51" spans="2:13" ht="27.75" customHeight="1" x14ac:dyDescent="0.15">
      <c r="B51" s="1172"/>
      <c r="C51" s="1173"/>
      <c r="D51" s="85"/>
      <c r="E51" s="1174" t="s">
        <v>35</v>
      </c>
      <c r="F51" s="1174"/>
      <c r="G51" s="1174"/>
      <c r="H51" s="1175"/>
      <c r="I51" s="86">
        <v>12227</v>
      </c>
      <c r="J51" s="87">
        <v>11903</v>
      </c>
      <c r="K51" s="87">
        <v>11992</v>
      </c>
      <c r="L51" s="87">
        <v>11548</v>
      </c>
      <c r="M51" s="88">
        <v>11446</v>
      </c>
    </row>
    <row r="52" spans="2:13" ht="27.75" customHeight="1" thickBot="1" x14ac:dyDescent="0.2">
      <c r="B52" s="1176" t="s">
        <v>36</v>
      </c>
      <c r="C52" s="1177"/>
      <c r="D52" s="90"/>
      <c r="E52" s="1178" t="s">
        <v>37</v>
      </c>
      <c r="F52" s="1178"/>
      <c r="G52" s="1178"/>
      <c r="H52" s="1179"/>
      <c r="I52" s="91">
        <v>5594</v>
      </c>
      <c r="J52" s="92">
        <v>4654</v>
      </c>
      <c r="K52" s="92">
        <v>4430</v>
      </c>
      <c r="L52" s="92">
        <v>3805</v>
      </c>
      <c r="M52" s="93">
        <v>3646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148921</v>
      </c>
      <c r="E3" s="116"/>
      <c r="F3" s="117">
        <v>147869</v>
      </c>
      <c r="G3" s="118"/>
      <c r="H3" s="119"/>
    </row>
    <row r="4" spans="1:8" x14ac:dyDescent="0.15">
      <c r="A4" s="120"/>
      <c r="B4" s="121"/>
      <c r="C4" s="122"/>
      <c r="D4" s="123">
        <v>63129</v>
      </c>
      <c r="E4" s="124"/>
      <c r="F4" s="125">
        <v>63271</v>
      </c>
      <c r="G4" s="126"/>
      <c r="H4" s="127"/>
    </row>
    <row r="5" spans="1:8" x14ac:dyDescent="0.15">
      <c r="A5" s="108" t="s">
        <v>508</v>
      </c>
      <c r="B5" s="113"/>
      <c r="C5" s="114"/>
      <c r="D5" s="115">
        <v>113739</v>
      </c>
      <c r="E5" s="116"/>
      <c r="F5" s="117">
        <v>117242</v>
      </c>
      <c r="G5" s="118"/>
      <c r="H5" s="119"/>
    </row>
    <row r="6" spans="1:8" x14ac:dyDescent="0.15">
      <c r="A6" s="120"/>
      <c r="B6" s="121"/>
      <c r="C6" s="122"/>
      <c r="D6" s="123">
        <v>83777</v>
      </c>
      <c r="E6" s="124"/>
      <c r="F6" s="125">
        <v>59388</v>
      </c>
      <c r="G6" s="126"/>
      <c r="H6" s="127"/>
    </row>
    <row r="7" spans="1:8" x14ac:dyDescent="0.15">
      <c r="A7" s="108" t="s">
        <v>509</v>
      </c>
      <c r="B7" s="113"/>
      <c r="C7" s="114"/>
      <c r="D7" s="115">
        <v>179573</v>
      </c>
      <c r="E7" s="116"/>
      <c r="F7" s="117">
        <v>114097</v>
      </c>
      <c r="G7" s="118"/>
      <c r="H7" s="119"/>
    </row>
    <row r="8" spans="1:8" x14ac:dyDescent="0.15">
      <c r="A8" s="120"/>
      <c r="B8" s="121"/>
      <c r="C8" s="122"/>
      <c r="D8" s="123">
        <v>63373</v>
      </c>
      <c r="E8" s="124"/>
      <c r="F8" s="125">
        <v>61630</v>
      </c>
      <c r="G8" s="126"/>
      <c r="H8" s="127"/>
    </row>
    <row r="9" spans="1:8" x14ac:dyDescent="0.15">
      <c r="A9" s="108" t="s">
        <v>510</v>
      </c>
      <c r="B9" s="113"/>
      <c r="C9" s="114"/>
      <c r="D9" s="115">
        <v>188288</v>
      </c>
      <c r="E9" s="116"/>
      <c r="F9" s="117">
        <v>136577</v>
      </c>
      <c r="G9" s="118"/>
      <c r="H9" s="119"/>
    </row>
    <row r="10" spans="1:8" x14ac:dyDescent="0.15">
      <c r="A10" s="120"/>
      <c r="B10" s="121"/>
      <c r="C10" s="122"/>
      <c r="D10" s="123">
        <v>87847</v>
      </c>
      <c r="E10" s="124"/>
      <c r="F10" s="125">
        <v>59645</v>
      </c>
      <c r="G10" s="126"/>
      <c r="H10" s="127"/>
    </row>
    <row r="11" spans="1:8" x14ac:dyDescent="0.15">
      <c r="A11" s="108" t="s">
        <v>511</v>
      </c>
      <c r="B11" s="113"/>
      <c r="C11" s="114"/>
      <c r="D11" s="115">
        <v>165486</v>
      </c>
      <c r="E11" s="116"/>
      <c r="F11" s="117">
        <v>132212</v>
      </c>
      <c r="G11" s="118"/>
      <c r="H11" s="119"/>
    </row>
    <row r="12" spans="1:8" x14ac:dyDescent="0.15">
      <c r="A12" s="120"/>
      <c r="B12" s="121"/>
      <c r="C12" s="128"/>
      <c r="D12" s="123">
        <v>103134</v>
      </c>
      <c r="E12" s="124"/>
      <c r="F12" s="125">
        <v>67114</v>
      </c>
      <c r="G12" s="126"/>
      <c r="H12" s="127"/>
    </row>
    <row r="13" spans="1:8" x14ac:dyDescent="0.15">
      <c r="A13" s="108"/>
      <c r="B13" s="113"/>
      <c r="C13" s="129"/>
      <c r="D13" s="130">
        <v>159201</v>
      </c>
      <c r="E13" s="131"/>
      <c r="F13" s="132">
        <v>129599</v>
      </c>
      <c r="G13" s="133"/>
      <c r="H13" s="119"/>
    </row>
    <row r="14" spans="1:8" x14ac:dyDescent="0.15">
      <c r="A14" s="120"/>
      <c r="B14" s="121"/>
      <c r="C14" s="122"/>
      <c r="D14" s="123">
        <v>80252</v>
      </c>
      <c r="E14" s="124"/>
      <c r="F14" s="125">
        <v>62210</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3.22</v>
      </c>
      <c r="C19" s="134">
        <f>ROUND(VALUE(SUBSTITUTE(実質収支比率等に係る経年分析!G$48,"▲","-")),2)</f>
        <v>2.41</v>
      </c>
      <c r="D19" s="134">
        <f>ROUND(VALUE(SUBSTITUTE(実質収支比率等に係る経年分析!H$48,"▲","-")),2)</f>
        <v>1.4</v>
      </c>
      <c r="E19" s="134">
        <f>ROUND(VALUE(SUBSTITUTE(実質収支比率等に係る経年分析!I$48,"▲","-")),2)</f>
        <v>2.12</v>
      </c>
      <c r="F19" s="134">
        <f>ROUND(VALUE(SUBSTITUTE(実質収支比率等に係る経年分析!J$48,"▲","-")),2)</f>
        <v>1.47</v>
      </c>
    </row>
    <row r="20" spans="1:11" x14ac:dyDescent="0.15">
      <c r="A20" s="134" t="s">
        <v>42</v>
      </c>
      <c r="B20" s="134">
        <f>ROUND(VALUE(SUBSTITUTE(実質収支比率等に係る経年分析!F$47,"▲","-")),2)</f>
        <v>8.3699999999999992</v>
      </c>
      <c r="C20" s="134">
        <f>ROUND(VALUE(SUBSTITUTE(実質収支比率等に係る経年分析!G$47,"▲","-")),2)</f>
        <v>10.57</v>
      </c>
      <c r="D20" s="134">
        <f>ROUND(VALUE(SUBSTITUTE(実質収支比率等に係る経年分析!H$47,"▲","-")),2)</f>
        <v>14.23</v>
      </c>
      <c r="E20" s="134">
        <f>ROUND(VALUE(SUBSTITUTE(実質収支比率等に係る経年分析!I$47,"▲","-")),2)</f>
        <v>19.239999999999998</v>
      </c>
      <c r="F20" s="134">
        <f>ROUND(VALUE(SUBSTITUTE(実質収支比率等に係る経年分析!J$47,"▲","-")),2)</f>
        <v>22.89</v>
      </c>
    </row>
    <row r="21" spans="1:11" x14ac:dyDescent="0.15">
      <c r="A21" s="134" t="s">
        <v>43</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1.1599999999999999</v>
      </c>
      <c r="D21" s="134">
        <f>IF(ISNUMBER(VALUE(SUBSTITUTE(実質収支比率等に係る経年分析!H$49,"▲","-"))),ROUND(VALUE(SUBSTITUTE(実質収支比率等に係る経年分析!H$49,"▲","-")),2),NA())</f>
        <v>4.4800000000000004</v>
      </c>
      <c r="E21" s="134">
        <f>IF(ISNUMBER(VALUE(SUBSTITUTE(実質収支比率等に係る経年分析!I$49,"▲","-"))),ROUND(VALUE(SUBSTITUTE(実質収支比率等に係る経年分析!I$49,"▲","-")),2),NA())</f>
        <v>5.62</v>
      </c>
      <c r="F21" s="134">
        <f>IF(ISNUMBER(VALUE(SUBSTITUTE(実質収支比率等に係る経年分析!J$49,"▲","-"))),ROUND(VALUE(SUBSTITUTE(実質収支比率等に係る経年分析!J$49,"▲","-")),2),NA())</f>
        <v>1.95</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国民健康保険診療所事業特別会計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f>IF(ROUND(VALUE(SUBSTITUTE(連結実質赤字比率に係る赤字・黒字の構成分析!H$37,"▲", "-")), 2) &lt; 0, ABS(ROUND(VALUE(SUBSTITUTE(連結実質赤字比率に係る赤字・黒字の構成分析!H$37,"▲", "-")), 2)), NA())</f>
        <v>0.5</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0.85</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1.46</v>
      </c>
    </row>
    <row r="35" spans="1:16" x14ac:dyDescent="0.15">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4.0199999999999996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1574</v>
      </c>
      <c r="E42" s="136"/>
      <c r="F42" s="136"/>
      <c r="G42" s="136">
        <f>'実質公債費比率（分子）の構造'!L$52</f>
        <v>1610</v>
      </c>
      <c r="H42" s="136"/>
      <c r="I42" s="136"/>
      <c r="J42" s="136">
        <f>'実質公債費比率（分子）の構造'!M$52</f>
        <v>1586</v>
      </c>
      <c r="K42" s="136"/>
      <c r="L42" s="136"/>
      <c r="M42" s="136">
        <f>'実質公債費比率（分子）の構造'!N$52</f>
        <v>1554</v>
      </c>
      <c r="N42" s="136"/>
      <c r="O42" s="136"/>
      <c r="P42" s="136">
        <f>'実質公債費比率（分子）の構造'!O$52</f>
        <v>1568</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57</v>
      </c>
      <c r="C44" s="136"/>
      <c r="D44" s="136"/>
      <c r="E44" s="136">
        <f>'実質公債費比率（分子）の構造'!L$50</f>
        <v>55</v>
      </c>
      <c r="F44" s="136"/>
      <c r="G44" s="136"/>
      <c r="H44" s="136">
        <f>'実質公債費比率（分子）の構造'!M$50</f>
        <v>49</v>
      </c>
      <c r="I44" s="136"/>
      <c r="J44" s="136"/>
      <c r="K44" s="136">
        <f>'実質公債費比率（分子）の構造'!N$50</f>
        <v>38</v>
      </c>
      <c r="L44" s="136"/>
      <c r="M44" s="136"/>
      <c r="N44" s="136">
        <f>'実質公債費比率（分子）の構造'!O$50</f>
        <v>37</v>
      </c>
      <c r="O44" s="136"/>
      <c r="P44" s="136"/>
    </row>
    <row r="45" spans="1:16" x14ac:dyDescent="0.15">
      <c r="A45" s="136" t="s">
        <v>53</v>
      </c>
      <c r="B45" s="136">
        <f>'実質公債費比率（分子）の構造'!K$49</f>
        <v>52</v>
      </c>
      <c r="C45" s="136"/>
      <c r="D45" s="136"/>
      <c r="E45" s="136">
        <f>'実質公債費比率（分子）の構造'!L$49</f>
        <v>49</v>
      </c>
      <c r="F45" s="136"/>
      <c r="G45" s="136"/>
      <c r="H45" s="136">
        <f>'実質公債費比率（分子）の構造'!M$49</f>
        <v>51</v>
      </c>
      <c r="I45" s="136"/>
      <c r="J45" s="136"/>
      <c r="K45" s="136">
        <f>'実質公債費比率（分子）の構造'!N$49</f>
        <v>55</v>
      </c>
      <c r="L45" s="136"/>
      <c r="M45" s="136"/>
      <c r="N45" s="136">
        <f>'実質公債費比率（分子）の構造'!O$49</f>
        <v>51</v>
      </c>
      <c r="O45" s="136"/>
      <c r="P45" s="136"/>
    </row>
    <row r="46" spans="1:16" x14ac:dyDescent="0.15">
      <c r="A46" s="136" t="s">
        <v>54</v>
      </c>
      <c r="B46" s="136">
        <f>'実質公債費比率（分子）の構造'!K$48</f>
        <v>491</v>
      </c>
      <c r="C46" s="136"/>
      <c r="D46" s="136"/>
      <c r="E46" s="136">
        <f>'実質公債費比率（分子）の構造'!L$48</f>
        <v>469</v>
      </c>
      <c r="F46" s="136"/>
      <c r="G46" s="136"/>
      <c r="H46" s="136">
        <f>'実質公債費比率（分子）の構造'!M$48</f>
        <v>467</v>
      </c>
      <c r="I46" s="136"/>
      <c r="J46" s="136"/>
      <c r="K46" s="136">
        <f>'実質公債費比率（分子）の構造'!N$48</f>
        <v>462</v>
      </c>
      <c r="L46" s="136"/>
      <c r="M46" s="136"/>
      <c r="N46" s="136">
        <f>'実質公債費比率（分子）の構造'!O$48</f>
        <v>472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1746</v>
      </c>
      <c r="C49" s="136"/>
      <c r="D49" s="136"/>
      <c r="E49" s="136">
        <f>'実質公債費比率（分子）の構造'!L$45</f>
        <v>1766</v>
      </c>
      <c r="F49" s="136"/>
      <c r="G49" s="136"/>
      <c r="H49" s="136">
        <f>'実質公債費比率（分子）の構造'!M$45</f>
        <v>1648</v>
      </c>
      <c r="I49" s="136"/>
      <c r="J49" s="136"/>
      <c r="K49" s="136">
        <f>'実質公債費比率（分子）の構造'!N$45</f>
        <v>1585</v>
      </c>
      <c r="L49" s="136"/>
      <c r="M49" s="136"/>
      <c r="N49" s="136">
        <f>'実質公債費比率（分子）の構造'!O$45</f>
        <v>1537</v>
      </c>
      <c r="O49" s="136"/>
      <c r="P49" s="136"/>
    </row>
    <row r="50" spans="1:16" x14ac:dyDescent="0.15">
      <c r="A50" s="136" t="s">
        <v>58</v>
      </c>
      <c r="B50" s="136" t="e">
        <f>NA()</f>
        <v>#N/A</v>
      </c>
      <c r="C50" s="136">
        <f>IF(ISNUMBER('実質公債費比率（分子）の構造'!K$53),'実質公債費比率（分子）の構造'!K$53,NA())</f>
        <v>772</v>
      </c>
      <c r="D50" s="136" t="e">
        <f>NA()</f>
        <v>#N/A</v>
      </c>
      <c r="E50" s="136" t="e">
        <f>NA()</f>
        <v>#N/A</v>
      </c>
      <c r="F50" s="136">
        <f>IF(ISNUMBER('実質公債費比率（分子）の構造'!L$53),'実質公債費比率（分子）の構造'!L$53,NA())</f>
        <v>729</v>
      </c>
      <c r="G50" s="136" t="e">
        <f>NA()</f>
        <v>#N/A</v>
      </c>
      <c r="H50" s="136" t="e">
        <f>NA()</f>
        <v>#N/A</v>
      </c>
      <c r="I50" s="136">
        <f>IF(ISNUMBER('実質公債費比率（分子）の構造'!M$53),'実質公債費比率（分子）の構造'!M$53,NA())</f>
        <v>630</v>
      </c>
      <c r="J50" s="136" t="e">
        <f>NA()</f>
        <v>#N/A</v>
      </c>
      <c r="K50" s="136" t="e">
        <f>NA()</f>
        <v>#N/A</v>
      </c>
      <c r="L50" s="136">
        <f>IF(ISNUMBER('実質公債費比率（分子）の構造'!N$53),'実質公債費比率（分子）の構造'!N$53,NA())</f>
        <v>587</v>
      </c>
      <c r="M50" s="136" t="e">
        <f>NA()</f>
        <v>#N/A</v>
      </c>
      <c r="N50" s="136" t="e">
        <f>NA()</f>
        <v>#N/A</v>
      </c>
      <c r="O50" s="136">
        <f>IF(ISNUMBER('実質公債費比率（分子）の構造'!O$53),'実質公債費比率（分子）の構造'!O$53,NA())</f>
        <v>530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12227</v>
      </c>
      <c r="E56" s="135"/>
      <c r="F56" s="135"/>
      <c r="G56" s="135">
        <f>'将来負担比率（分子）の構造'!J$51</f>
        <v>11903</v>
      </c>
      <c r="H56" s="135"/>
      <c r="I56" s="135"/>
      <c r="J56" s="135">
        <f>'将来負担比率（分子）の構造'!K$51</f>
        <v>11992</v>
      </c>
      <c r="K56" s="135"/>
      <c r="L56" s="135"/>
      <c r="M56" s="135">
        <f>'将来負担比率（分子）の構造'!L$51</f>
        <v>11548</v>
      </c>
      <c r="N56" s="135"/>
      <c r="O56" s="135"/>
      <c r="P56" s="135">
        <f>'将来負担比率（分子）の構造'!M$51</f>
        <v>11446</v>
      </c>
    </row>
    <row r="57" spans="1:16" x14ac:dyDescent="0.15">
      <c r="A57" s="135" t="s">
        <v>34</v>
      </c>
      <c r="B57" s="135"/>
      <c r="C57" s="135"/>
      <c r="D57" s="135">
        <f>'将来負担比率（分子）の構造'!I$50</f>
        <v>2274</v>
      </c>
      <c r="E57" s="135"/>
      <c r="F57" s="135"/>
      <c r="G57" s="135">
        <f>'将来負担比率（分子）の構造'!J$50</f>
        <v>2182</v>
      </c>
      <c r="H57" s="135"/>
      <c r="I57" s="135"/>
      <c r="J57" s="135">
        <f>'将来負担比率（分子）の構造'!K$50</f>
        <v>1941</v>
      </c>
      <c r="K57" s="135"/>
      <c r="L57" s="135"/>
      <c r="M57" s="135">
        <f>'将来負担比率（分子）の構造'!L$50</f>
        <v>1906</v>
      </c>
      <c r="N57" s="135"/>
      <c r="O57" s="135"/>
      <c r="P57" s="135">
        <f>'将来負担比率（分子）の構造'!M$50</f>
        <v>1904</v>
      </c>
    </row>
    <row r="58" spans="1:16" x14ac:dyDescent="0.15">
      <c r="A58" s="135" t="s">
        <v>33</v>
      </c>
      <c r="B58" s="135"/>
      <c r="C58" s="135"/>
      <c r="D58" s="135">
        <f>'将来負担比率（分子）の構造'!I$49</f>
        <v>1076</v>
      </c>
      <c r="E58" s="135"/>
      <c r="F58" s="135"/>
      <c r="G58" s="135">
        <f>'将来負担比率（分子）の構造'!J$49</f>
        <v>1115</v>
      </c>
      <c r="H58" s="135"/>
      <c r="I58" s="135"/>
      <c r="J58" s="135">
        <f>'将来負担比率（分子）の構造'!K$49</f>
        <v>1498</v>
      </c>
      <c r="K58" s="135"/>
      <c r="L58" s="135"/>
      <c r="M58" s="135">
        <f>'将来負担比率（分子）の構造'!L$49</f>
        <v>1842</v>
      </c>
      <c r="N58" s="135"/>
      <c r="O58" s="135"/>
      <c r="P58" s="135">
        <f>'将来負担比率（分子）の構造'!M$49</f>
        <v>2067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2</v>
      </c>
      <c r="F61" s="135"/>
      <c r="G61" s="135"/>
      <c r="H61" s="135">
        <f>'将来負担比率（分子）の構造'!K$46</f>
        <v>1</v>
      </c>
      <c r="I61" s="135"/>
      <c r="J61" s="135"/>
      <c r="K61" s="135">
        <f>'将来負担比率（分子）の構造'!L$46</f>
        <v>6</v>
      </c>
      <c r="L61" s="135"/>
      <c r="M61" s="135"/>
      <c r="N61" s="135">
        <f>'将来負担比率（分子）の構造'!M$46</f>
        <v>14</v>
      </c>
      <c r="O61" s="135"/>
      <c r="P61" s="135"/>
    </row>
    <row r="62" spans="1:16" x14ac:dyDescent="0.15">
      <c r="A62" s="135" t="s">
        <v>28</v>
      </c>
      <c r="B62" s="135">
        <f>'将来負担比率（分子）の構造'!I$45</f>
        <v>1379</v>
      </c>
      <c r="C62" s="135"/>
      <c r="D62" s="135"/>
      <c r="E62" s="135">
        <f>'将来負担比率（分子）の構造'!J$45</f>
        <v>1381</v>
      </c>
      <c r="F62" s="135"/>
      <c r="G62" s="135"/>
      <c r="H62" s="135">
        <f>'将来負担比率（分子）の構造'!K$45</f>
        <v>1345</v>
      </c>
      <c r="I62" s="135"/>
      <c r="J62" s="135"/>
      <c r="K62" s="135">
        <f>'将来負担比率（分子）の構造'!L$45</f>
        <v>1258</v>
      </c>
      <c r="L62" s="135"/>
      <c r="M62" s="135"/>
      <c r="N62" s="135">
        <f>'将来負担比率（分子）の構造'!M$45</f>
        <v>1147</v>
      </c>
      <c r="O62" s="135"/>
      <c r="P62" s="135"/>
    </row>
    <row r="63" spans="1:16" x14ac:dyDescent="0.15">
      <c r="A63" s="135" t="s">
        <v>27</v>
      </c>
      <c r="B63" s="135">
        <f>'将来負担比率（分子）の構造'!I$44</f>
        <v>449</v>
      </c>
      <c r="C63" s="135"/>
      <c r="D63" s="135"/>
      <c r="E63" s="135">
        <f>'将来負担比率（分子）の構造'!J$44</f>
        <v>421</v>
      </c>
      <c r="F63" s="135"/>
      <c r="G63" s="135"/>
      <c r="H63" s="135">
        <f>'将来負担比率（分子）の構造'!K$44</f>
        <v>378</v>
      </c>
      <c r="I63" s="135"/>
      <c r="J63" s="135"/>
      <c r="K63" s="135">
        <f>'将来負担比率（分子）の構造'!L$44</f>
        <v>329</v>
      </c>
      <c r="L63" s="135"/>
      <c r="M63" s="135"/>
      <c r="N63" s="135">
        <f>'将来負担比率（分子）の構造'!M$44</f>
        <v>282</v>
      </c>
      <c r="O63" s="135"/>
      <c r="P63" s="135"/>
    </row>
    <row r="64" spans="1:16" x14ac:dyDescent="0.15">
      <c r="A64" s="135" t="s">
        <v>26</v>
      </c>
      <c r="B64" s="135">
        <f>'将来負担比率（分子）の構造'!I$43</f>
        <v>5494</v>
      </c>
      <c r="C64" s="135"/>
      <c r="D64" s="135"/>
      <c r="E64" s="135">
        <f>'将来負担比率（分子）の構造'!J$43</f>
        <v>5050</v>
      </c>
      <c r="F64" s="135"/>
      <c r="G64" s="135"/>
      <c r="H64" s="135">
        <f>'将来負担比率（分子）の構造'!K$43</f>
        <v>4856</v>
      </c>
      <c r="I64" s="135"/>
      <c r="J64" s="135"/>
      <c r="K64" s="135">
        <f>'将来負担比率（分子）の構造'!L$43</f>
        <v>4567</v>
      </c>
      <c r="L64" s="135"/>
      <c r="M64" s="135"/>
      <c r="N64" s="135">
        <f>'将来負担比率（分子）の構造'!M$43</f>
        <v>4508</v>
      </c>
      <c r="O64" s="135"/>
      <c r="P64" s="135"/>
    </row>
    <row r="65" spans="1:16" x14ac:dyDescent="0.15">
      <c r="A65" s="135" t="s">
        <v>25</v>
      </c>
      <c r="B65" s="135">
        <f>'将来負担比率（分子）の構造'!I$42</f>
        <v>411</v>
      </c>
      <c r="C65" s="135"/>
      <c r="D65" s="135"/>
      <c r="E65" s="135">
        <f>'将来負担比率（分子）の構造'!J$42</f>
        <v>381</v>
      </c>
      <c r="F65" s="135"/>
      <c r="G65" s="135"/>
      <c r="H65" s="135">
        <f>'将来負担比率（分子）の構造'!K$42</f>
        <v>324</v>
      </c>
      <c r="I65" s="135"/>
      <c r="J65" s="135"/>
      <c r="K65" s="135">
        <f>'将来負担比率（分子）の構造'!L$42</f>
        <v>127</v>
      </c>
      <c r="L65" s="135"/>
      <c r="M65" s="135"/>
      <c r="N65" s="135">
        <f>'将来負担比率（分子）の構造'!M$42</f>
        <v>100</v>
      </c>
      <c r="O65" s="135"/>
      <c r="P65" s="135"/>
    </row>
    <row r="66" spans="1:16" x14ac:dyDescent="0.15">
      <c r="A66" s="135" t="s">
        <v>24</v>
      </c>
      <c r="B66" s="135">
        <f>'将来負担比率（分子）の構造'!I$41</f>
        <v>13436</v>
      </c>
      <c r="C66" s="135"/>
      <c r="D66" s="135"/>
      <c r="E66" s="135">
        <f>'将来負担比率（分子）の構造'!J$41</f>
        <v>12618</v>
      </c>
      <c r="F66" s="135"/>
      <c r="G66" s="135"/>
      <c r="H66" s="135">
        <f>'将来負担比率（分子）の構造'!K$41</f>
        <v>12955</v>
      </c>
      <c r="I66" s="135"/>
      <c r="J66" s="135"/>
      <c r="K66" s="135">
        <f>'将来負担比率（分子）の構造'!L$41</f>
        <v>12815</v>
      </c>
      <c r="L66" s="135"/>
      <c r="M66" s="135"/>
      <c r="N66" s="135">
        <f>'将来負担比率（分子）の構造'!M$41</f>
        <v>13012</v>
      </c>
      <c r="O66" s="135"/>
      <c r="P66" s="135"/>
    </row>
    <row r="67" spans="1:16" x14ac:dyDescent="0.15">
      <c r="A67" s="135" t="s">
        <v>62</v>
      </c>
      <c r="B67" s="135" t="e">
        <f>NA()</f>
        <v>#N/A</v>
      </c>
      <c r="C67" s="135">
        <f>IF(ISNUMBER('将来負担比率（分子）の構造'!I$52), IF('将来負担比率（分子）の構造'!I$52 &lt; 0, 0, '将来負担比率（分子）の構造'!I$52), NA())</f>
        <v>5594</v>
      </c>
      <c r="D67" s="135" t="e">
        <f>NA()</f>
        <v>#N/A</v>
      </c>
      <c r="E67" s="135" t="e">
        <f>NA()</f>
        <v>#N/A</v>
      </c>
      <c r="F67" s="135">
        <f>IF(ISNUMBER('将来負担比率（分子）の構造'!J$52), IF('将来負担比率（分子）の構造'!J$52 &lt; 0, 0, '将来負担比率（分子）の構造'!J$52), NA())</f>
        <v>4654</v>
      </c>
      <c r="G67" s="135" t="e">
        <f>NA()</f>
        <v>#N/A</v>
      </c>
      <c r="H67" s="135" t="e">
        <f>NA()</f>
        <v>#N/A</v>
      </c>
      <c r="I67" s="135">
        <f>IF(ISNUMBER('将来負担比率（分子）の構造'!K$52), IF('将来負担比率（分子）の構造'!K$52 &lt; 0, 0, '将来負担比率（分子）の構造'!K$52), NA())</f>
        <v>4430</v>
      </c>
      <c r="J67" s="135" t="e">
        <f>NA()</f>
        <v>#N/A</v>
      </c>
      <c r="K67" s="135" t="e">
        <f>NA()</f>
        <v>#N/A</v>
      </c>
      <c r="L67" s="135">
        <f>IF(ISNUMBER('将来負担比率（分子）の構造'!L$52), IF('将来負担比率（分子）の構造'!L$52 &lt; 0, 0, '将来負担比率（分子）の構造'!L$52), NA())</f>
        <v>3805</v>
      </c>
      <c r="M67" s="135" t="e">
        <f>NA()</f>
        <v>#N/A</v>
      </c>
      <c r="N67" s="135" t="e">
        <f>NA()</f>
        <v>#N/A</v>
      </c>
      <c r="O67" s="135">
        <f>IF(ISNUMBER('将来負担比率（分子）の構造'!M$52), IF('将来負担比率（分子）の構造'!M$52 &lt; 0, 0, '将来負担比率（分子）の構造'!M$52), NA())</f>
        <v>3646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1516146</v>
      </c>
      <c r="S5" s="639"/>
      <c r="T5" s="639"/>
      <c r="U5" s="639"/>
      <c r="V5" s="639"/>
      <c r="W5" s="639"/>
      <c r="X5" s="639"/>
      <c r="Y5" s="686"/>
      <c r="Z5" s="699">
        <v>13.8</v>
      </c>
      <c r="AA5" s="699"/>
      <c r="AB5" s="699"/>
      <c r="AC5" s="699"/>
      <c r="AD5" s="700">
        <v>1516146</v>
      </c>
      <c r="AE5" s="700"/>
      <c r="AF5" s="700"/>
      <c r="AG5" s="700"/>
      <c r="AH5" s="700"/>
      <c r="AI5" s="700"/>
      <c r="AJ5" s="700"/>
      <c r="AK5" s="700"/>
      <c r="AL5" s="687">
        <v>22.8</v>
      </c>
      <c r="AM5" s="656"/>
      <c r="AN5" s="656"/>
      <c r="AO5" s="688"/>
      <c r="AP5" s="673" t="s">
        <v>208</v>
      </c>
      <c r="AQ5" s="674"/>
      <c r="AR5" s="674"/>
      <c r="AS5" s="674"/>
      <c r="AT5" s="674"/>
      <c r="AU5" s="674"/>
      <c r="AV5" s="674"/>
      <c r="AW5" s="674"/>
      <c r="AX5" s="674"/>
      <c r="AY5" s="674"/>
      <c r="AZ5" s="674"/>
      <c r="BA5" s="674"/>
      <c r="BB5" s="674"/>
      <c r="BC5" s="674"/>
      <c r="BD5" s="674"/>
      <c r="BE5" s="674"/>
      <c r="BF5" s="675"/>
      <c r="BG5" s="588">
        <v>1505382</v>
      </c>
      <c r="BH5" s="589"/>
      <c r="BI5" s="589"/>
      <c r="BJ5" s="589"/>
      <c r="BK5" s="589"/>
      <c r="BL5" s="589"/>
      <c r="BM5" s="589"/>
      <c r="BN5" s="590"/>
      <c r="BO5" s="641">
        <v>99.3</v>
      </c>
      <c r="BP5" s="641"/>
      <c r="BQ5" s="641"/>
      <c r="BR5" s="641"/>
      <c r="BS5" s="642">
        <v>16487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116465</v>
      </c>
      <c r="S6" s="589"/>
      <c r="T6" s="589"/>
      <c r="U6" s="589"/>
      <c r="V6" s="589"/>
      <c r="W6" s="589"/>
      <c r="X6" s="589"/>
      <c r="Y6" s="590"/>
      <c r="Z6" s="641">
        <v>1.1000000000000001</v>
      </c>
      <c r="AA6" s="641"/>
      <c r="AB6" s="641"/>
      <c r="AC6" s="641"/>
      <c r="AD6" s="642">
        <v>116465</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1505382</v>
      </c>
      <c r="BH6" s="589"/>
      <c r="BI6" s="589"/>
      <c r="BJ6" s="589"/>
      <c r="BK6" s="589"/>
      <c r="BL6" s="589"/>
      <c r="BM6" s="589"/>
      <c r="BN6" s="590"/>
      <c r="BO6" s="641">
        <v>99.3</v>
      </c>
      <c r="BP6" s="641"/>
      <c r="BQ6" s="641"/>
      <c r="BR6" s="641"/>
      <c r="BS6" s="642">
        <v>16487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93689</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93689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3040</v>
      </c>
      <c r="S7" s="589"/>
      <c r="T7" s="589"/>
      <c r="U7" s="589"/>
      <c r="V7" s="589"/>
      <c r="W7" s="589"/>
      <c r="X7" s="589"/>
      <c r="Y7" s="590"/>
      <c r="Z7" s="641">
        <v>0</v>
      </c>
      <c r="AA7" s="641"/>
      <c r="AB7" s="641"/>
      <c r="AC7" s="641"/>
      <c r="AD7" s="642">
        <v>3040</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655142</v>
      </c>
      <c r="BH7" s="589"/>
      <c r="BI7" s="589"/>
      <c r="BJ7" s="589"/>
      <c r="BK7" s="589"/>
      <c r="BL7" s="589"/>
      <c r="BM7" s="589"/>
      <c r="BN7" s="590"/>
      <c r="BO7" s="641">
        <v>43.2</v>
      </c>
      <c r="BP7" s="641"/>
      <c r="BQ7" s="641"/>
      <c r="BR7" s="641"/>
      <c r="BS7" s="642">
        <v>16487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1370004</v>
      </c>
      <c r="CS7" s="589"/>
      <c r="CT7" s="589"/>
      <c r="CU7" s="589"/>
      <c r="CV7" s="589"/>
      <c r="CW7" s="589"/>
      <c r="CX7" s="589"/>
      <c r="CY7" s="590"/>
      <c r="CZ7" s="641">
        <v>12.6</v>
      </c>
      <c r="DA7" s="641"/>
      <c r="DB7" s="641"/>
      <c r="DC7" s="641"/>
      <c r="DD7" s="594">
        <v>249304</v>
      </c>
      <c r="DE7" s="589"/>
      <c r="DF7" s="589"/>
      <c r="DG7" s="589"/>
      <c r="DH7" s="589"/>
      <c r="DI7" s="589"/>
      <c r="DJ7" s="589"/>
      <c r="DK7" s="589"/>
      <c r="DL7" s="589"/>
      <c r="DM7" s="589"/>
      <c r="DN7" s="589"/>
      <c r="DO7" s="589"/>
      <c r="DP7" s="590"/>
      <c r="DQ7" s="594">
        <v>1064270</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6280</v>
      </c>
      <c r="S8" s="589"/>
      <c r="T8" s="589"/>
      <c r="U8" s="589"/>
      <c r="V8" s="589"/>
      <c r="W8" s="589"/>
      <c r="X8" s="589"/>
      <c r="Y8" s="590"/>
      <c r="Z8" s="641">
        <v>0.1</v>
      </c>
      <c r="AA8" s="641"/>
      <c r="AB8" s="641"/>
      <c r="AC8" s="641"/>
      <c r="AD8" s="642">
        <v>6280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20213</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2089771</v>
      </c>
      <c r="CS8" s="589"/>
      <c r="CT8" s="589"/>
      <c r="CU8" s="589"/>
      <c r="CV8" s="589"/>
      <c r="CW8" s="589"/>
      <c r="CX8" s="589"/>
      <c r="CY8" s="590"/>
      <c r="CZ8" s="641">
        <v>19.3</v>
      </c>
      <c r="DA8" s="641"/>
      <c r="DB8" s="641"/>
      <c r="DC8" s="641"/>
      <c r="DD8" s="594">
        <v>19678</v>
      </c>
      <c r="DE8" s="589"/>
      <c r="DF8" s="589"/>
      <c r="DG8" s="589"/>
      <c r="DH8" s="589"/>
      <c r="DI8" s="589"/>
      <c r="DJ8" s="589"/>
      <c r="DK8" s="589"/>
      <c r="DL8" s="589"/>
      <c r="DM8" s="589"/>
      <c r="DN8" s="589"/>
      <c r="DO8" s="589"/>
      <c r="DP8" s="590"/>
      <c r="DQ8" s="594">
        <v>1369988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3341</v>
      </c>
      <c r="S9" s="589"/>
      <c r="T9" s="589"/>
      <c r="U9" s="589"/>
      <c r="V9" s="589"/>
      <c r="W9" s="589"/>
      <c r="X9" s="589"/>
      <c r="Y9" s="590"/>
      <c r="Z9" s="641">
        <v>0</v>
      </c>
      <c r="AA9" s="641"/>
      <c r="AB9" s="641"/>
      <c r="AC9" s="641"/>
      <c r="AD9" s="642">
        <v>3341</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519395</v>
      </c>
      <c r="BH9" s="589"/>
      <c r="BI9" s="589"/>
      <c r="BJ9" s="589"/>
      <c r="BK9" s="589"/>
      <c r="BL9" s="589"/>
      <c r="BM9" s="589"/>
      <c r="BN9" s="590"/>
      <c r="BO9" s="641">
        <v>34.299999999999997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899577</v>
      </c>
      <c r="CS9" s="589"/>
      <c r="CT9" s="589"/>
      <c r="CU9" s="589"/>
      <c r="CV9" s="589"/>
      <c r="CW9" s="589"/>
      <c r="CX9" s="589"/>
      <c r="CY9" s="590"/>
      <c r="CZ9" s="641">
        <v>8.3000000000000007</v>
      </c>
      <c r="DA9" s="641"/>
      <c r="DB9" s="641"/>
      <c r="DC9" s="641"/>
      <c r="DD9" s="594">
        <v>20854</v>
      </c>
      <c r="DE9" s="589"/>
      <c r="DF9" s="589"/>
      <c r="DG9" s="589"/>
      <c r="DH9" s="589"/>
      <c r="DI9" s="589"/>
      <c r="DJ9" s="589"/>
      <c r="DK9" s="589"/>
      <c r="DL9" s="589"/>
      <c r="DM9" s="589"/>
      <c r="DN9" s="589"/>
      <c r="DO9" s="589"/>
      <c r="DP9" s="590"/>
      <c r="DQ9" s="594">
        <v>859726</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169513</v>
      </c>
      <c r="S10" s="589"/>
      <c r="T10" s="589"/>
      <c r="U10" s="589"/>
      <c r="V10" s="589"/>
      <c r="W10" s="589"/>
      <c r="X10" s="589"/>
      <c r="Y10" s="590"/>
      <c r="Z10" s="641">
        <v>1.5</v>
      </c>
      <c r="AA10" s="641"/>
      <c r="AB10" s="641"/>
      <c r="AC10" s="641"/>
      <c r="AD10" s="642">
        <v>169513</v>
      </c>
      <c r="AE10" s="642"/>
      <c r="AF10" s="642"/>
      <c r="AG10" s="642"/>
      <c r="AH10" s="642"/>
      <c r="AI10" s="642"/>
      <c r="AJ10" s="642"/>
      <c r="AK10" s="642"/>
      <c r="AL10" s="611">
        <v>2.5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42998</v>
      </c>
      <c r="BH10" s="589"/>
      <c r="BI10" s="589"/>
      <c r="BJ10" s="589"/>
      <c r="BK10" s="589"/>
      <c r="BL10" s="589"/>
      <c r="BM10" s="589"/>
      <c r="BN10" s="590"/>
      <c r="BO10" s="641">
        <v>2.8</v>
      </c>
      <c r="BP10" s="641"/>
      <c r="BQ10" s="641"/>
      <c r="BR10" s="641"/>
      <c r="BS10" s="594">
        <v>4166</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23982</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418</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72536</v>
      </c>
      <c r="BH11" s="589"/>
      <c r="BI11" s="589"/>
      <c r="BJ11" s="589"/>
      <c r="BK11" s="589"/>
      <c r="BL11" s="589"/>
      <c r="BM11" s="589"/>
      <c r="BN11" s="590"/>
      <c r="BO11" s="641">
        <v>4.8</v>
      </c>
      <c r="BP11" s="641"/>
      <c r="BQ11" s="641"/>
      <c r="BR11" s="641"/>
      <c r="BS11" s="594">
        <v>12321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548603</v>
      </c>
      <c r="CS11" s="589"/>
      <c r="CT11" s="589"/>
      <c r="CU11" s="589"/>
      <c r="CV11" s="589"/>
      <c r="CW11" s="589"/>
      <c r="CX11" s="589"/>
      <c r="CY11" s="590"/>
      <c r="CZ11" s="641">
        <v>5.0999999999999996</v>
      </c>
      <c r="DA11" s="641"/>
      <c r="DB11" s="641"/>
      <c r="DC11" s="641"/>
      <c r="DD11" s="594">
        <v>258450</v>
      </c>
      <c r="DE11" s="589"/>
      <c r="DF11" s="589"/>
      <c r="DG11" s="589"/>
      <c r="DH11" s="589"/>
      <c r="DI11" s="589"/>
      <c r="DJ11" s="589"/>
      <c r="DK11" s="589"/>
      <c r="DL11" s="589"/>
      <c r="DM11" s="589"/>
      <c r="DN11" s="589"/>
      <c r="DO11" s="589"/>
      <c r="DP11" s="590"/>
      <c r="DQ11" s="594">
        <v>269783</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680018</v>
      </c>
      <c r="BH12" s="589"/>
      <c r="BI12" s="589"/>
      <c r="BJ12" s="589"/>
      <c r="BK12" s="589"/>
      <c r="BL12" s="589"/>
      <c r="BM12" s="589"/>
      <c r="BN12" s="590"/>
      <c r="BO12" s="641">
        <v>44.9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413124</v>
      </c>
      <c r="CS12" s="589"/>
      <c r="CT12" s="589"/>
      <c r="CU12" s="589"/>
      <c r="CV12" s="589"/>
      <c r="CW12" s="589"/>
      <c r="CX12" s="589"/>
      <c r="CY12" s="590"/>
      <c r="CZ12" s="641">
        <v>3.8</v>
      </c>
      <c r="DA12" s="641"/>
      <c r="DB12" s="641"/>
      <c r="DC12" s="641"/>
      <c r="DD12" s="594">
        <v>141064</v>
      </c>
      <c r="DE12" s="589"/>
      <c r="DF12" s="589"/>
      <c r="DG12" s="589"/>
      <c r="DH12" s="589"/>
      <c r="DI12" s="589"/>
      <c r="DJ12" s="589"/>
      <c r="DK12" s="589"/>
      <c r="DL12" s="589"/>
      <c r="DM12" s="589"/>
      <c r="DN12" s="589"/>
      <c r="DO12" s="589"/>
      <c r="DP12" s="590"/>
      <c r="DQ12" s="594">
        <v>189448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14383</v>
      </c>
      <c r="S13" s="589"/>
      <c r="T13" s="589"/>
      <c r="U13" s="589"/>
      <c r="V13" s="589"/>
      <c r="W13" s="589"/>
      <c r="X13" s="589"/>
      <c r="Y13" s="590"/>
      <c r="Z13" s="641">
        <v>0.1</v>
      </c>
      <c r="AA13" s="641"/>
      <c r="AB13" s="641"/>
      <c r="AC13" s="641"/>
      <c r="AD13" s="642">
        <v>14383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670246</v>
      </c>
      <c r="BH13" s="589"/>
      <c r="BI13" s="589"/>
      <c r="BJ13" s="589"/>
      <c r="BK13" s="589"/>
      <c r="BL13" s="589"/>
      <c r="BM13" s="589"/>
      <c r="BN13" s="590"/>
      <c r="BO13" s="641">
        <v>44.2</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1542305</v>
      </c>
      <c r="CS13" s="589"/>
      <c r="CT13" s="589"/>
      <c r="CU13" s="589"/>
      <c r="CV13" s="589"/>
      <c r="CW13" s="589"/>
      <c r="CX13" s="589"/>
      <c r="CY13" s="590"/>
      <c r="CZ13" s="641">
        <v>14.2</v>
      </c>
      <c r="DA13" s="641"/>
      <c r="DB13" s="641"/>
      <c r="DC13" s="641"/>
      <c r="DD13" s="594">
        <v>811497</v>
      </c>
      <c r="DE13" s="589"/>
      <c r="DF13" s="589"/>
      <c r="DG13" s="589"/>
      <c r="DH13" s="589"/>
      <c r="DI13" s="589"/>
      <c r="DJ13" s="589"/>
      <c r="DK13" s="589"/>
      <c r="DL13" s="589"/>
      <c r="DM13" s="589"/>
      <c r="DN13" s="589"/>
      <c r="DO13" s="589"/>
      <c r="DP13" s="590"/>
      <c r="DQ13" s="594">
        <v>1068096</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22382</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925977</v>
      </c>
      <c r="CS14" s="589"/>
      <c r="CT14" s="589"/>
      <c r="CU14" s="589"/>
      <c r="CV14" s="589"/>
      <c r="CW14" s="589"/>
      <c r="CX14" s="589"/>
      <c r="CY14" s="590"/>
      <c r="CZ14" s="641">
        <v>8.5</v>
      </c>
      <c r="DA14" s="641"/>
      <c r="DB14" s="641"/>
      <c r="DC14" s="641"/>
      <c r="DD14" s="594">
        <v>184956</v>
      </c>
      <c r="DE14" s="589"/>
      <c r="DF14" s="589"/>
      <c r="DG14" s="589"/>
      <c r="DH14" s="589"/>
      <c r="DI14" s="589"/>
      <c r="DJ14" s="589"/>
      <c r="DK14" s="589"/>
      <c r="DL14" s="589"/>
      <c r="DM14" s="589"/>
      <c r="DN14" s="589"/>
      <c r="DO14" s="589"/>
      <c r="DP14" s="590"/>
      <c r="DQ14" s="594">
        <v>533037</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3061</v>
      </c>
      <c r="S15" s="589"/>
      <c r="T15" s="589"/>
      <c r="U15" s="589"/>
      <c r="V15" s="589"/>
      <c r="W15" s="589"/>
      <c r="X15" s="589"/>
      <c r="Y15" s="590"/>
      <c r="Z15" s="641">
        <v>0</v>
      </c>
      <c r="AA15" s="641"/>
      <c r="AB15" s="641"/>
      <c r="AC15" s="641"/>
      <c r="AD15" s="642">
        <v>3061</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147840</v>
      </c>
      <c r="BH15" s="589"/>
      <c r="BI15" s="589"/>
      <c r="BJ15" s="589"/>
      <c r="BK15" s="589"/>
      <c r="BL15" s="589"/>
      <c r="BM15" s="589"/>
      <c r="BN15" s="590"/>
      <c r="BO15" s="641">
        <v>9.8000000000000007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1350702</v>
      </c>
      <c r="CS15" s="589"/>
      <c r="CT15" s="589"/>
      <c r="CU15" s="589"/>
      <c r="CV15" s="589"/>
      <c r="CW15" s="589"/>
      <c r="CX15" s="589"/>
      <c r="CY15" s="590"/>
      <c r="CZ15" s="641">
        <v>12.4</v>
      </c>
      <c r="DA15" s="641"/>
      <c r="DB15" s="641"/>
      <c r="DC15" s="641"/>
      <c r="DD15" s="594">
        <v>451120</v>
      </c>
      <c r="DE15" s="589"/>
      <c r="DF15" s="589"/>
      <c r="DG15" s="589"/>
      <c r="DH15" s="589"/>
      <c r="DI15" s="589"/>
      <c r="DJ15" s="589"/>
      <c r="DK15" s="589"/>
      <c r="DL15" s="589"/>
      <c r="DM15" s="589"/>
      <c r="DN15" s="589"/>
      <c r="DO15" s="589"/>
      <c r="DP15" s="590"/>
      <c r="DQ15" s="594">
        <v>902162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5371796</v>
      </c>
      <c r="S16" s="589"/>
      <c r="T16" s="589"/>
      <c r="U16" s="589"/>
      <c r="V16" s="589"/>
      <c r="W16" s="589"/>
      <c r="X16" s="589"/>
      <c r="Y16" s="590"/>
      <c r="Z16" s="641">
        <v>49</v>
      </c>
      <c r="AA16" s="641"/>
      <c r="AB16" s="641"/>
      <c r="AC16" s="641"/>
      <c r="AD16" s="642">
        <v>4785653</v>
      </c>
      <c r="AE16" s="642"/>
      <c r="AF16" s="642"/>
      <c r="AG16" s="642"/>
      <c r="AH16" s="642"/>
      <c r="AI16" s="642"/>
      <c r="AJ16" s="642"/>
      <c r="AK16" s="642"/>
      <c r="AL16" s="611">
        <v>71.900000000000006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61874</v>
      </c>
      <c r="CS16" s="589"/>
      <c r="CT16" s="589"/>
      <c r="CU16" s="589"/>
      <c r="CV16" s="589"/>
      <c r="CW16" s="589"/>
      <c r="CX16" s="589"/>
      <c r="CY16" s="590"/>
      <c r="CZ16" s="641">
        <v>0.6</v>
      </c>
      <c r="DA16" s="641"/>
      <c r="DB16" s="641"/>
      <c r="DC16" s="641"/>
      <c r="DD16" s="594" t="s">
        <v>112</v>
      </c>
      <c r="DE16" s="589"/>
      <c r="DF16" s="589"/>
      <c r="DG16" s="589"/>
      <c r="DH16" s="589"/>
      <c r="DI16" s="589"/>
      <c r="DJ16" s="589"/>
      <c r="DK16" s="589"/>
      <c r="DL16" s="589"/>
      <c r="DM16" s="589"/>
      <c r="DN16" s="589"/>
      <c r="DO16" s="589"/>
      <c r="DP16" s="590"/>
      <c r="DQ16" s="594">
        <v>8274</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4785653</v>
      </c>
      <c r="S17" s="589"/>
      <c r="T17" s="589"/>
      <c r="U17" s="589"/>
      <c r="V17" s="589"/>
      <c r="W17" s="589"/>
      <c r="X17" s="589"/>
      <c r="Y17" s="590"/>
      <c r="Z17" s="641">
        <v>43.6</v>
      </c>
      <c r="AA17" s="641"/>
      <c r="AB17" s="641"/>
      <c r="AC17" s="641"/>
      <c r="AD17" s="642">
        <v>4785653</v>
      </c>
      <c r="AE17" s="642"/>
      <c r="AF17" s="642"/>
      <c r="AG17" s="642"/>
      <c r="AH17" s="642"/>
      <c r="AI17" s="642"/>
      <c r="AJ17" s="642"/>
      <c r="AK17" s="642"/>
      <c r="AL17" s="611">
        <v>71.900000000000006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1532601</v>
      </c>
      <c r="CS17" s="589"/>
      <c r="CT17" s="589"/>
      <c r="CU17" s="589"/>
      <c r="CV17" s="589"/>
      <c r="CW17" s="589"/>
      <c r="CX17" s="589"/>
      <c r="CY17" s="590"/>
      <c r="CZ17" s="641">
        <v>14.1</v>
      </c>
      <c r="DA17" s="641"/>
      <c r="DB17" s="641"/>
      <c r="DC17" s="641"/>
      <c r="DD17" s="594" t="s">
        <v>112</v>
      </c>
      <c r="DE17" s="589"/>
      <c r="DF17" s="589"/>
      <c r="DG17" s="589"/>
      <c r="DH17" s="589"/>
      <c r="DI17" s="589"/>
      <c r="DJ17" s="589"/>
      <c r="DK17" s="589"/>
      <c r="DL17" s="589"/>
      <c r="DM17" s="589"/>
      <c r="DN17" s="589"/>
      <c r="DO17" s="589"/>
      <c r="DP17" s="590"/>
      <c r="DQ17" s="594">
        <v>1352611</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586143</v>
      </c>
      <c r="S18" s="589"/>
      <c r="T18" s="589"/>
      <c r="U18" s="589"/>
      <c r="V18" s="589"/>
      <c r="W18" s="589"/>
      <c r="X18" s="589"/>
      <c r="Y18" s="590"/>
      <c r="Z18" s="641">
        <v>5.3</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10764</v>
      </c>
      <c r="BH19" s="589"/>
      <c r="BI19" s="589"/>
      <c r="BJ19" s="589"/>
      <c r="BK19" s="589"/>
      <c r="BL19" s="589"/>
      <c r="BM19" s="589"/>
      <c r="BN19" s="590"/>
      <c r="BO19" s="641">
        <v>0.7</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7204025</v>
      </c>
      <c r="S20" s="589"/>
      <c r="T20" s="589"/>
      <c r="U20" s="589"/>
      <c r="V20" s="589"/>
      <c r="W20" s="589"/>
      <c r="X20" s="589"/>
      <c r="Y20" s="590"/>
      <c r="Z20" s="641">
        <v>65.7</v>
      </c>
      <c r="AA20" s="641"/>
      <c r="AB20" s="641"/>
      <c r="AC20" s="641"/>
      <c r="AD20" s="642">
        <v>6617882</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10764</v>
      </c>
      <c r="BH20" s="589"/>
      <c r="BI20" s="589"/>
      <c r="BJ20" s="589"/>
      <c r="BK20" s="589"/>
      <c r="BL20" s="589"/>
      <c r="BM20" s="589"/>
      <c r="BN20" s="590"/>
      <c r="BO20" s="641">
        <v>0.7</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10852209</v>
      </c>
      <c r="CS20" s="589"/>
      <c r="CT20" s="589"/>
      <c r="CU20" s="589"/>
      <c r="CV20" s="589"/>
      <c r="CW20" s="589"/>
      <c r="CX20" s="589"/>
      <c r="CY20" s="590"/>
      <c r="CZ20" s="641">
        <v>100</v>
      </c>
      <c r="DA20" s="641"/>
      <c r="DB20" s="641"/>
      <c r="DC20" s="641"/>
      <c r="DD20" s="594">
        <v>2136923</v>
      </c>
      <c r="DE20" s="589"/>
      <c r="DF20" s="589"/>
      <c r="DG20" s="589"/>
      <c r="DH20" s="589"/>
      <c r="DI20" s="589"/>
      <c r="DJ20" s="589"/>
      <c r="DK20" s="589"/>
      <c r="DL20" s="589"/>
      <c r="DM20" s="589"/>
      <c r="DN20" s="589"/>
      <c r="DO20" s="589"/>
      <c r="DP20" s="590"/>
      <c r="DQ20" s="594">
        <v>7711502</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1910</v>
      </c>
      <c r="S21" s="589"/>
      <c r="T21" s="589"/>
      <c r="U21" s="589"/>
      <c r="V21" s="589"/>
      <c r="W21" s="589"/>
      <c r="X21" s="589"/>
      <c r="Y21" s="590"/>
      <c r="Z21" s="641">
        <v>0</v>
      </c>
      <c r="AA21" s="641"/>
      <c r="AB21" s="641"/>
      <c r="AC21" s="641"/>
      <c r="AD21" s="642">
        <v>1910</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10764</v>
      </c>
      <c r="BH21" s="589"/>
      <c r="BI21" s="589"/>
      <c r="BJ21" s="589"/>
      <c r="BK21" s="589"/>
      <c r="BL21" s="589"/>
      <c r="BM21" s="589"/>
      <c r="BN21" s="590"/>
      <c r="BO21" s="641">
        <v>0.7</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26591</v>
      </c>
      <c r="S22" s="589"/>
      <c r="T22" s="589"/>
      <c r="U22" s="589"/>
      <c r="V22" s="589"/>
      <c r="W22" s="589"/>
      <c r="X22" s="589"/>
      <c r="Y22" s="590"/>
      <c r="Z22" s="641">
        <v>0.2</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338664</v>
      </c>
      <c r="S23" s="589"/>
      <c r="T23" s="589"/>
      <c r="U23" s="589"/>
      <c r="V23" s="589"/>
      <c r="W23" s="589"/>
      <c r="X23" s="589"/>
      <c r="Y23" s="590"/>
      <c r="Z23" s="641">
        <v>3.1</v>
      </c>
      <c r="AA23" s="641"/>
      <c r="AB23" s="641"/>
      <c r="AC23" s="641"/>
      <c r="AD23" s="642">
        <v>8795</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8641</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3931821</v>
      </c>
      <c r="CS24" s="639"/>
      <c r="CT24" s="639"/>
      <c r="CU24" s="639"/>
      <c r="CV24" s="639"/>
      <c r="CW24" s="639"/>
      <c r="CX24" s="639"/>
      <c r="CY24" s="686"/>
      <c r="CZ24" s="690">
        <v>36.200000000000003</v>
      </c>
      <c r="DA24" s="691"/>
      <c r="DB24" s="691"/>
      <c r="DC24" s="692"/>
      <c r="DD24" s="685">
        <v>3141498</v>
      </c>
      <c r="DE24" s="639"/>
      <c r="DF24" s="639"/>
      <c r="DG24" s="639"/>
      <c r="DH24" s="639"/>
      <c r="DI24" s="639"/>
      <c r="DJ24" s="639"/>
      <c r="DK24" s="686"/>
      <c r="DL24" s="685">
        <v>3137982</v>
      </c>
      <c r="DM24" s="639"/>
      <c r="DN24" s="639"/>
      <c r="DO24" s="639"/>
      <c r="DP24" s="639"/>
      <c r="DQ24" s="639"/>
      <c r="DR24" s="639"/>
      <c r="DS24" s="639"/>
      <c r="DT24" s="639"/>
      <c r="DU24" s="639"/>
      <c r="DV24" s="686"/>
      <c r="DW24" s="687">
        <v>44.6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904034</v>
      </c>
      <c r="S25" s="589"/>
      <c r="T25" s="589"/>
      <c r="U25" s="589"/>
      <c r="V25" s="589"/>
      <c r="W25" s="589"/>
      <c r="X25" s="589"/>
      <c r="Y25" s="590"/>
      <c r="Z25" s="641">
        <v>8.1999999999999993</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1592238</v>
      </c>
      <c r="CS25" s="607"/>
      <c r="CT25" s="607"/>
      <c r="CU25" s="607"/>
      <c r="CV25" s="607"/>
      <c r="CW25" s="607"/>
      <c r="CX25" s="607"/>
      <c r="CY25" s="608"/>
      <c r="CZ25" s="591">
        <v>14.7</v>
      </c>
      <c r="DA25" s="609"/>
      <c r="DB25" s="609"/>
      <c r="DC25" s="610"/>
      <c r="DD25" s="594">
        <v>1454448</v>
      </c>
      <c r="DE25" s="607"/>
      <c r="DF25" s="607"/>
      <c r="DG25" s="607"/>
      <c r="DH25" s="607"/>
      <c r="DI25" s="607"/>
      <c r="DJ25" s="607"/>
      <c r="DK25" s="608"/>
      <c r="DL25" s="594">
        <v>1454448</v>
      </c>
      <c r="DM25" s="607"/>
      <c r="DN25" s="607"/>
      <c r="DO25" s="607"/>
      <c r="DP25" s="607"/>
      <c r="DQ25" s="607"/>
      <c r="DR25" s="607"/>
      <c r="DS25" s="607"/>
      <c r="DT25" s="607"/>
      <c r="DU25" s="607"/>
      <c r="DV25" s="608"/>
      <c r="DW25" s="611">
        <v>20.7</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v>7745</v>
      </c>
      <c r="S26" s="589"/>
      <c r="T26" s="589"/>
      <c r="U26" s="589"/>
      <c r="V26" s="589"/>
      <c r="W26" s="589"/>
      <c r="X26" s="589"/>
      <c r="Y26" s="590"/>
      <c r="Z26" s="641">
        <v>0.1</v>
      </c>
      <c r="AA26" s="641"/>
      <c r="AB26" s="641"/>
      <c r="AC26" s="641"/>
      <c r="AD26" s="642">
        <v>7745</v>
      </c>
      <c r="AE26" s="642"/>
      <c r="AF26" s="642"/>
      <c r="AG26" s="642"/>
      <c r="AH26" s="642"/>
      <c r="AI26" s="642"/>
      <c r="AJ26" s="642"/>
      <c r="AK26" s="642"/>
      <c r="AL26" s="611">
        <v>0.1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1045943</v>
      </c>
      <c r="CS26" s="589"/>
      <c r="CT26" s="589"/>
      <c r="CU26" s="589"/>
      <c r="CV26" s="589"/>
      <c r="CW26" s="589"/>
      <c r="CX26" s="589"/>
      <c r="CY26" s="590"/>
      <c r="CZ26" s="591">
        <v>9.6</v>
      </c>
      <c r="DA26" s="609"/>
      <c r="DB26" s="609"/>
      <c r="DC26" s="610"/>
      <c r="DD26" s="594">
        <v>914226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422279</v>
      </c>
      <c r="S27" s="589"/>
      <c r="T27" s="589"/>
      <c r="U27" s="589"/>
      <c r="V27" s="589"/>
      <c r="W27" s="589"/>
      <c r="X27" s="589"/>
      <c r="Y27" s="590"/>
      <c r="Z27" s="641">
        <v>3.9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1516146</v>
      </c>
      <c r="BH27" s="589"/>
      <c r="BI27" s="589"/>
      <c r="BJ27" s="589"/>
      <c r="BK27" s="589"/>
      <c r="BL27" s="589"/>
      <c r="BM27" s="589"/>
      <c r="BN27" s="590"/>
      <c r="BO27" s="641">
        <v>100</v>
      </c>
      <c r="BP27" s="641"/>
      <c r="BQ27" s="641"/>
      <c r="BR27" s="641"/>
      <c r="BS27" s="594">
        <v>16487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806982</v>
      </c>
      <c r="CS27" s="607"/>
      <c r="CT27" s="607"/>
      <c r="CU27" s="607"/>
      <c r="CV27" s="607"/>
      <c r="CW27" s="607"/>
      <c r="CX27" s="607"/>
      <c r="CY27" s="608"/>
      <c r="CZ27" s="591">
        <v>7.4</v>
      </c>
      <c r="DA27" s="609"/>
      <c r="DB27" s="609"/>
      <c r="DC27" s="610"/>
      <c r="DD27" s="594">
        <v>334439</v>
      </c>
      <c r="DE27" s="607"/>
      <c r="DF27" s="607"/>
      <c r="DG27" s="607"/>
      <c r="DH27" s="607"/>
      <c r="DI27" s="607"/>
      <c r="DJ27" s="607"/>
      <c r="DK27" s="608"/>
      <c r="DL27" s="594">
        <v>330923</v>
      </c>
      <c r="DM27" s="607"/>
      <c r="DN27" s="607"/>
      <c r="DO27" s="607"/>
      <c r="DP27" s="607"/>
      <c r="DQ27" s="607"/>
      <c r="DR27" s="607"/>
      <c r="DS27" s="607"/>
      <c r="DT27" s="607"/>
      <c r="DU27" s="607"/>
      <c r="DV27" s="608"/>
      <c r="DW27" s="611">
        <v>4.7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56549</v>
      </c>
      <c r="S28" s="589"/>
      <c r="T28" s="589"/>
      <c r="U28" s="589"/>
      <c r="V28" s="589"/>
      <c r="W28" s="589"/>
      <c r="X28" s="589"/>
      <c r="Y28" s="590"/>
      <c r="Z28" s="641">
        <v>0.5</v>
      </c>
      <c r="AA28" s="641"/>
      <c r="AB28" s="641"/>
      <c r="AC28" s="641"/>
      <c r="AD28" s="642">
        <v>7710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1532601</v>
      </c>
      <c r="CS28" s="589"/>
      <c r="CT28" s="589"/>
      <c r="CU28" s="589"/>
      <c r="CV28" s="589"/>
      <c r="CW28" s="589"/>
      <c r="CX28" s="589"/>
      <c r="CY28" s="590"/>
      <c r="CZ28" s="591">
        <v>14.1</v>
      </c>
      <c r="DA28" s="609"/>
      <c r="DB28" s="609"/>
      <c r="DC28" s="610"/>
      <c r="DD28" s="594">
        <v>1352611</v>
      </c>
      <c r="DE28" s="589"/>
      <c r="DF28" s="589"/>
      <c r="DG28" s="589"/>
      <c r="DH28" s="589"/>
      <c r="DI28" s="589"/>
      <c r="DJ28" s="589"/>
      <c r="DK28" s="590"/>
      <c r="DL28" s="594">
        <v>1352611</v>
      </c>
      <c r="DM28" s="589"/>
      <c r="DN28" s="589"/>
      <c r="DO28" s="589"/>
      <c r="DP28" s="589"/>
      <c r="DQ28" s="589"/>
      <c r="DR28" s="589"/>
      <c r="DS28" s="589"/>
      <c r="DT28" s="589"/>
      <c r="DU28" s="589"/>
      <c r="DV28" s="590"/>
      <c r="DW28" s="611">
        <v>19.2</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20525</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57</v>
      </c>
      <c r="CG29" s="622"/>
      <c r="CH29" s="622"/>
      <c r="CI29" s="622"/>
      <c r="CJ29" s="622"/>
      <c r="CK29" s="622"/>
      <c r="CL29" s="622"/>
      <c r="CM29" s="622"/>
      <c r="CN29" s="622"/>
      <c r="CO29" s="622"/>
      <c r="CP29" s="622"/>
      <c r="CQ29" s="623"/>
      <c r="CR29" s="588">
        <v>1531695</v>
      </c>
      <c r="CS29" s="607"/>
      <c r="CT29" s="607"/>
      <c r="CU29" s="607"/>
      <c r="CV29" s="607"/>
      <c r="CW29" s="607"/>
      <c r="CX29" s="607"/>
      <c r="CY29" s="608"/>
      <c r="CZ29" s="591">
        <v>14.1</v>
      </c>
      <c r="DA29" s="609"/>
      <c r="DB29" s="609"/>
      <c r="DC29" s="610"/>
      <c r="DD29" s="594">
        <v>1351705</v>
      </c>
      <c r="DE29" s="607"/>
      <c r="DF29" s="607"/>
      <c r="DG29" s="607"/>
      <c r="DH29" s="607"/>
      <c r="DI29" s="607"/>
      <c r="DJ29" s="607"/>
      <c r="DK29" s="608"/>
      <c r="DL29" s="594">
        <v>1351705</v>
      </c>
      <c r="DM29" s="607"/>
      <c r="DN29" s="607"/>
      <c r="DO29" s="607"/>
      <c r="DP29" s="607"/>
      <c r="DQ29" s="607"/>
      <c r="DR29" s="607"/>
      <c r="DS29" s="607"/>
      <c r="DT29" s="607"/>
      <c r="DU29" s="607"/>
      <c r="DV29" s="608"/>
      <c r="DW29" s="611">
        <v>19.2</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15000</v>
      </c>
      <c r="S30" s="589"/>
      <c r="T30" s="589"/>
      <c r="U30" s="589"/>
      <c r="V30" s="589"/>
      <c r="W30" s="589"/>
      <c r="X30" s="589"/>
      <c r="Y30" s="590"/>
      <c r="Z30" s="641">
        <v>0.1</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97.9</v>
      </c>
      <c r="BH30" s="655"/>
      <c r="BI30" s="655"/>
      <c r="BJ30" s="655"/>
      <c r="BK30" s="655"/>
      <c r="BL30" s="655"/>
      <c r="BM30" s="656">
        <v>90</v>
      </c>
      <c r="BN30" s="655"/>
      <c r="BO30" s="655"/>
      <c r="BP30" s="655"/>
      <c r="BQ30" s="657"/>
      <c r="BR30" s="654">
        <v>97.3</v>
      </c>
      <c r="BS30" s="655"/>
      <c r="BT30" s="655"/>
      <c r="BU30" s="655"/>
      <c r="BV30" s="655"/>
      <c r="BW30" s="655"/>
      <c r="BX30" s="656">
        <v>90</v>
      </c>
      <c r="BY30" s="655"/>
      <c r="BZ30" s="655"/>
      <c r="CA30" s="655"/>
      <c r="CB30" s="657"/>
      <c r="CD30" s="660"/>
      <c r="CE30" s="661"/>
      <c r="CF30" s="625" t="s">
        <v>291</v>
      </c>
      <c r="CG30" s="622"/>
      <c r="CH30" s="622"/>
      <c r="CI30" s="622"/>
      <c r="CJ30" s="622"/>
      <c r="CK30" s="622"/>
      <c r="CL30" s="622"/>
      <c r="CM30" s="622"/>
      <c r="CN30" s="622"/>
      <c r="CO30" s="622"/>
      <c r="CP30" s="622"/>
      <c r="CQ30" s="623"/>
      <c r="CR30" s="588">
        <v>1386817</v>
      </c>
      <c r="CS30" s="589"/>
      <c r="CT30" s="589"/>
      <c r="CU30" s="589"/>
      <c r="CV30" s="589"/>
      <c r="CW30" s="589"/>
      <c r="CX30" s="589"/>
      <c r="CY30" s="590"/>
      <c r="CZ30" s="591">
        <v>12.8</v>
      </c>
      <c r="DA30" s="609"/>
      <c r="DB30" s="609"/>
      <c r="DC30" s="610"/>
      <c r="DD30" s="594">
        <v>1211710</v>
      </c>
      <c r="DE30" s="589"/>
      <c r="DF30" s="589"/>
      <c r="DG30" s="589"/>
      <c r="DH30" s="589"/>
      <c r="DI30" s="589"/>
      <c r="DJ30" s="589"/>
      <c r="DK30" s="590"/>
      <c r="DL30" s="594">
        <v>1211710</v>
      </c>
      <c r="DM30" s="589"/>
      <c r="DN30" s="589"/>
      <c r="DO30" s="589"/>
      <c r="DP30" s="589"/>
      <c r="DQ30" s="589"/>
      <c r="DR30" s="589"/>
      <c r="DS30" s="589"/>
      <c r="DT30" s="589"/>
      <c r="DU30" s="589"/>
      <c r="DV30" s="590"/>
      <c r="DW30" s="611">
        <v>17.2</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161590</v>
      </c>
      <c r="S31" s="589"/>
      <c r="T31" s="589"/>
      <c r="U31" s="589"/>
      <c r="V31" s="589"/>
      <c r="W31" s="589"/>
      <c r="X31" s="589"/>
      <c r="Y31" s="590"/>
      <c r="Z31" s="641">
        <v>1.5</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97</v>
      </c>
      <c r="BH31" s="607"/>
      <c r="BI31" s="607"/>
      <c r="BJ31" s="607"/>
      <c r="BK31" s="607"/>
      <c r="BL31" s="607"/>
      <c r="BM31" s="643">
        <v>88.7</v>
      </c>
      <c r="BN31" s="653"/>
      <c r="BO31" s="653"/>
      <c r="BP31" s="653"/>
      <c r="BQ31" s="617"/>
      <c r="BR31" s="652">
        <v>96.3</v>
      </c>
      <c r="BS31" s="607"/>
      <c r="BT31" s="607"/>
      <c r="BU31" s="607"/>
      <c r="BV31" s="607"/>
      <c r="BW31" s="607"/>
      <c r="BX31" s="643">
        <v>88.2</v>
      </c>
      <c r="BY31" s="653"/>
      <c r="BZ31" s="653"/>
      <c r="CA31" s="653"/>
      <c r="CB31" s="617"/>
      <c r="CD31" s="660"/>
      <c r="CE31" s="661"/>
      <c r="CF31" s="625" t="s">
        <v>295</v>
      </c>
      <c r="CG31" s="622"/>
      <c r="CH31" s="622"/>
      <c r="CI31" s="622"/>
      <c r="CJ31" s="622"/>
      <c r="CK31" s="622"/>
      <c r="CL31" s="622"/>
      <c r="CM31" s="622"/>
      <c r="CN31" s="622"/>
      <c r="CO31" s="622"/>
      <c r="CP31" s="622"/>
      <c r="CQ31" s="623"/>
      <c r="CR31" s="588">
        <v>144878</v>
      </c>
      <c r="CS31" s="607"/>
      <c r="CT31" s="607"/>
      <c r="CU31" s="607"/>
      <c r="CV31" s="607"/>
      <c r="CW31" s="607"/>
      <c r="CX31" s="607"/>
      <c r="CY31" s="608"/>
      <c r="CZ31" s="591">
        <v>1.3</v>
      </c>
      <c r="DA31" s="609"/>
      <c r="DB31" s="609"/>
      <c r="DC31" s="610"/>
      <c r="DD31" s="594">
        <v>139995</v>
      </c>
      <c r="DE31" s="607"/>
      <c r="DF31" s="607"/>
      <c r="DG31" s="607"/>
      <c r="DH31" s="607"/>
      <c r="DI31" s="607"/>
      <c r="DJ31" s="607"/>
      <c r="DK31" s="608"/>
      <c r="DL31" s="594">
        <v>139995</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207912</v>
      </c>
      <c r="S32" s="589"/>
      <c r="T32" s="589"/>
      <c r="U32" s="589"/>
      <c r="V32" s="589"/>
      <c r="W32" s="589"/>
      <c r="X32" s="589"/>
      <c r="Y32" s="590"/>
      <c r="Z32" s="641">
        <v>1.9</v>
      </c>
      <c r="AA32" s="641"/>
      <c r="AB32" s="641"/>
      <c r="AC32" s="641"/>
      <c r="AD32" s="642">
        <v>8125</v>
      </c>
      <c r="AE32" s="642"/>
      <c r="AF32" s="642"/>
      <c r="AG32" s="642"/>
      <c r="AH32" s="642"/>
      <c r="AI32" s="642"/>
      <c r="AJ32" s="642"/>
      <c r="AK32" s="642"/>
      <c r="AL32" s="611">
        <v>0.1</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98.2</v>
      </c>
      <c r="BH32" s="573"/>
      <c r="BI32" s="573"/>
      <c r="BJ32" s="573"/>
      <c r="BK32" s="573"/>
      <c r="BL32" s="573"/>
      <c r="BM32" s="636">
        <v>89.1</v>
      </c>
      <c r="BN32" s="573"/>
      <c r="BO32" s="573"/>
      <c r="BP32" s="573"/>
      <c r="BQ32" s="630"/>
      <c r="BR32" s="651">
        <v>97.7</v>
      </c>
      <c r="BS32" s="573"/>
      <c r="BT32" s="573"/>
      <c r="BU32" s="573"/>
      <c r="BV32" s="573"/>
      <c r="BW32" s="573"/>
      <c r="BX32" s="636">
        <v>89.3</v>
      </c>
      <c r="BY32" s="573"/>
      <c r="BZ32" s="573"/>
      <c r="CA32" s="573"/>
      <c r="CB32" s="630"/>
      <c r="CD32" s="662"/>
      <c r="CE32" s="663"/>
      <c r="CF32" s="625" t="s">
        <v>298</v>
      </c>
      <c r="CG32" s="622"/>
      <c r="CH32" s="622"/>
      <c r="CI32" s="622"/>
      <c r="CJ32" s="622"/>
      <c r="CK32" s="622"/>
      <c r="CL32" s="622"/>
      <c r="CM32" s="622"/>
      <c r="CN32" s="622"/>
      <c r="CO32" s="622"/>
      <c r="CP32" s="622"/>
      <c r="CQ32" s="623"/>
      <c r="CR32" s="588">
        <v>906</v>
      </c>
      <c r="CS32" s="589"/>
      <c r="CT32" s="589"/>
      <c r="CU32" s="589"/>
      <c r="CV32" s="589"/>
      <c r="CW32" s="589"/>
      <c r="CX32" s="589"/>
      <c r="CY32" s="590"/>
      <c r="CZ32" s="591">
        <v>0</v>
      </c>
      <c r="DA32" s="609"/>
      <c r="DB32" s="609"/>
      <c r="DC32" s="610"/>
      <c r="DD32" s="594">
        <v>906</v>
      </c>
      <c r="DE32" s="589"/>
      <c r="DF32" s="589"/>
      <c r="DG32" s="589"/>
      <c r="DH32" s="589"/>
      <c r="DI32" s="589"/>
      <c r="DJ32" s="589"/>
      <c r="DK32" s="590"/>
      <c r="DL32" s="594">
        <v>906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1588528</v>
      </c>
      <c r="S33" s="589"/>
      <c r="T33" s="589"/>
      <c r="U33" s="589"/>
      <c r="V33" s="589"/>
      <c r="W33" s="589"/>
      <c r="X33" s="589"/>
      <c r="Y33" s="590"/>
      <c r="Z33" s="641">
        <v>14.5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4721591</v>
      </c>
      <c r="CS33" s="607"/>
      <c r="CT33" s="607"/>
      <c r="CU33" s="607"/>
      <c r="CV33" s="607"/>
      <c r="CW33" s="607"/>
      <c r="CX33" s="607"/>
      <c r="CY33" s="608"/>
      <c r="CZ33" s="591">
        <v>43.5</v>
      </c>
      <c r="DA33" s="609"/>
      <c r="DB33" s="609"/>
      <c r="DC33" s="610"/>
      <c r="DD33" s="594">
        <v>3899953</v>
      </c>
      <c r="DE33" s="607"/>
      <c r="DF33" s="607"/>
      <c r="DG33" s="607"/>
      <c r="DH33" s="607"/>
      <c r="DI33" s="607"/>
      <c r="DJ33" s="607"/>
      <c r="DK33" s="608"/>
      <c r="DL33" s="594">
        <v>3245961</v>
      </c>
      <c r="DM33" s="607"/>
      <c r="DN33" s="607"/>
      <c r="DO33" s="607"/>
      <c r="DP33" s="607"/>
      <c r="DQ33" s="607"/>
      <c r="DR33" s="607"/>
      <c r="DS33" s="607"/>
      <c r="DT33" s="607"/>
      <c r="DU33" s="607"/>
      <c r="DV33" s="608"/>
      <c r="DW33" s="611">
        <v>46.2</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1379959</v>
      </c>
      <c r="CS34" s="589"/>
      <c r="CT34" s="589"/>
      <c r="CU34" s="589"/>
      <c r="CV34" s="589"/>
      <c r="CW34" s="589"/>
      <c r="CX34" s="589"/>
      <c r="CY34" s="590"/>
      <c r="CZ34" s="591">
        <v>12.7</v>
      </c>
      <c r="DA34" s="609"/>
      <c r="DB34" s="609"/>
      <c r="DC34" s="610"/>
      <c r="DD34" s="594">
        <v>1041794</v>
      </c>
      <c r="DE34" s="589"/>
      <c r="DF34" s="589"/>
      <c r="DG34" s="589"/>
      <c r="DH34" s="589"/>
      <c r="DI34" s="589"/>
      <c r="DJ34" s="589"/>
      <c r="DK34" s="590"/>
      <c r="DL34" s="594">
        <v>992450</v>
      </c>
      <c r="DM34" s="589"/>
      <c r="DN34" s="589"/>
      <c r="DO34" s="589"/>
      <c r="DP34" s="589"/>
      <c r="DQ34" s="589"/>
      <c r="DR34" s="589"/>
      <c r="DS34" s="589"/>
      <c r="DT34" s="589"/>
      <c r="DU34" s="589"/>
      <c r="DV34" s="590"/>
      <c r="DW34" s="611">
        <v>14.1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380200</v>
      </c>
      <c r="S35" s="589"/>
      <c r="T35" s="589"/>
      <c r="U35" s="589"/>
      <c r="V35" s="589"/>
      <c r="W35" s="589"/>
      <c r="X35" s="589"/>
      <c r="Y35" s="590"/>
      <c r="Z35" s="641">
        <v>3.5</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1545868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25558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182603</v>
      </c>
      <c r="CS35" s="607"/>
      <c r="CT35" s="607"/>
      <c r="CU35" s="607"/>
      <c r="CV35" s="607"/>
      <c r="CW35" s="607"/>
      <c r="CX35" s="607"/>
      <c r="CY35" s="608"/>
      <c r="CZ35" s="591">
        <v>1.7</v>
      </c>
      <c r="DA35" s="609"/>
      <c r="DB35" s="609"/>
      <c r="DC35" s="610"/>
      <c r="DD35" s="594">
        <v>162658</v>
      </c>
      <c r="DE35" s="607"/>
      <c r="DF35" s="607"/>
      <c r="DG35" s="607"/>
      <c r="DH35" s="607"/>
      <c r="DI35" s="607"/>
      <c r="DJ35" s="607"/>
      <c r="DK35" s="608"/>
      <c r="DL35" s="594">
        <v>162658</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10963993</v>
      </c>
      <c r="S36" s="629"/>
      <c r="T36" s="629"/>
      <c r="U36" s="629"/>
      <c r="V36" s="629"/>
      <c r="W36" s="629"/>
      <c r="X36" s="629"/>
      <c r="Y36" s="632"/>
      <c r="Z36" s="633">
        <v>100</v>
      </c>
      <c r="AA36" s="633"/>
      <c r="AB36" s="633"/>
      <c r="AC36" s="633"/>
      <c r="AD36" s="634">
        <v>6652167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420756</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7648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1631923</v>
      </c>
      <c r="CS36" s="589"/>
      <c r="CT36" s="589"/>
      <c r="CU36" s="589"/>
      <c r="CV36" s="589"/>
      <c r="CW36" s="589"/>
      <c r="CX36" s="589"/>
      <c r="CY36" s="590"/>
      <c r="CZ36" s="591">
        <v>15</v>
      </c>
      <c r="DA36" s="609"/>
      <c r="DB36" s="609"/>
      <c r="DC36" s="610"/>
      <c r="DD36" s="594">
        <v>1364518</v>
      </c>
      <c r="DE36" s="589"/>
      <c r="DF36" s="589"/>
      <c r="DG36" s="589"/>
      <c r="DH36" s="589"/>
      <c r="DI36" s="589"/>
      <c r="DJ36" s="589"/>
      <c r="DK36" s="590"/>
      <c r="DL36" s="594">
        <v>1259537</v>
      </c>
      <c r="DM36" s="589"/>
      <c r="DN36" s="589"/>
      <c r="DO36" s="589"/>
      <c r="DP36" s="589"/>
      <c r="DQ36" s="589"/>
      <c r="DR36" s="589"/>
      <c r="DS36" s="589"/>
      <c r="DT36" s="589"/>
      <c r="DU36" s="589"/>
      <c r="DV36" s="590"/>
      <c r="DW36" s="611">
        <v>17.899999999999999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294000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2448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949192</v>
      </c>
      <c r="CS37" s="607"/>
      <c r="CT37" s="607"/>
      <c r="CU37" s="607"/>
      <c r="CV37" s="607"/>
      <c r="CW37" s="607"/>
      <c r="CX37" s="607"/>
      <c r="CY37" s="608"/>
      <c r="CZ37" s="591">
        <v>8.6999999999999993</v>
      </c>
      <c r="DA37" s="609"/>
      <c r="DB37" s="609"/>
      <c r="DC37" s="610"/>
      <c r="DD37" s="594">
        <v>738692</v>
      </c>
      <c r="DE37" s="607"/>
      <c r="DF37" s="607"/>
      <c r="DG37" s="607"/>
      <c r="DH37" s="607"/>
      <c r="DI37" s="607"/>
      <c r="DJ37" s="607"/>
      <c r="DK37" s="608"/>
      <c r="DL37" s="594">
        <v>709254</v>
      </c>
      <c r="DM37" s="607"/>
      <c r="DN37" s="607"/>
      <c r="DO37" s="607"/>
      <c r="DP37" s="607"/>
      <c r="DQ37" s="607"/>
      <c r="DR37" s="607"/>
      <c r="DS37" s="607"/>
      <c r="DT37" s="607"/>
      <c r="DU37" s="607"/>
      <c r="DV37" s="608"/>
      <c r="DW37" s="611">
        <v>10.1</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38834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4248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1217868</v>
      </c>
      <c r="CS38" s="589"/>
      <c r="CT38" s="589"/>
      <c r="CU38" s="589"/>
      <c r="CV38" s="589"/>
      <c r="CW38" s="589"/>
      <c r="CX38" s="589"/>
      <c r="CY38" s="590"/>
      <c r="CZ38" s="591">
        <v>11.2</v>
      </c>
      <c r="DA38" s="609"/>
      <c r="DB38" s="609"/>
      <c r="DC38" s="610"/>
      <c r="DD38" s="594">
        <v>1131141</v>
      </c>
      <c r="DE38" s="589"/>
      <c r="DF38" s="589"/>
      <c r="DG38" s="589"/>
      <c r="DH38" s="589"/>
      <c r="DI38" s="589"/>
      <c r="DJ38" s="589"/>
      <c r="DK38" s="590"/>
      <c r="DL38" s="594">
        <v>831316</v>
      </c>
      <c r="DM38" s="589"/>
      <c r="DN38" s="589"/>
      <c r="DO38" s="589"/>
      <c r="DP38" s="589"/>
      <c r="DQ38" s="589"/>
      <c r="DR38" s="589"/>
      <c r="DS38" s="589"/>
      <c r="DT38" s="589"/>
      <c r="DU38" s="589"/>
      <c r="DV38" s="590"/>
      <c r="DW38" s="611">
        <v>11.8</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34000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220238</v>
      </c>
      <c r="CS39" s="607"/>
      <c r="CT39" s="607"/>
      <c r="CU39" s="607"/>
      <c r="CV39" s="607"/>
      <c r="CW39" s="607"/>
      <c r="CX39" s="607"/>
      <c r="CY39" s="608"/>
      <c r="CZ39" s="591">
        <v>2</v>
      </c>
      <c r="DA39" s="609"/>
      <c r="DB39" s="609"/>
      <c r="DC39" s="610"/>
      <c r="DD39" s="594">
        <v>199842</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294723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89000</v>
      </c>
      <c r="CS40" s="589"/>
      <c r="CT40" s="589"/>
      <c r="CU40" s="589"/>
      <c r="CV40" s="589"/>
      <c r="CW40" s="589"/>
      <c r="CX40" s="589"/>
      <c r="CY40" s="590"/>
      <c r="CZ40" s="591">
        <v>0.8</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463555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242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2198797</v>
      </c>
      <c r="CS42" s="589"/>
      <c r="CT42" s="589"/>
      <c r="CU42" s="589"/>
      <c r="CV42" s="589"/>
      <c r="CW42" s="589"/>
      <c r="CX42" s="589"/>
      <c r="CY42" s="590"/>
      <c r="CZ42" s="591">
        <v>20.3</v>
      </c>
      <c r="DA42" s="592"/>
      <c r="DB42" s="592"/>
      <c r="DC42" s="593"/>
      <c r="DD42" s="594">
        <v>670051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10872</v>
      </c>
      <c r="CS43" s="607"/>
      <c r="CT43" s="607"/>
      <c r="CU43" s="607"/>
      <c r="CV43" s="607"/>
      <c r="CW43" s="607"/>
      <c r="CX43" s="607"/>
      <c r="CY43" s="608"/>
      <c r="CZ43" s="591">
        <v>0.1</v>
      </c>
      <c r="DA43" s="609"/>
      <c r="DB43" s="609"/>
      <c r="DC43" s="610"/>
      <c r="DD43" s="594">
        <v>10739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287</v>
      </c>
      <c r="CE44" s="602"/>
      <c r="CF44" s="585" t="s">
        <v>334</v>
      </c>
      <c r="CG44" s="586"/>
      <c r="CH44" s="586"/>
      <c r="CI44" s="586"/>
      <c r="CJ44" s="586"/>
      <c r="CK44" s="586"/>
      <c r="CL44" s="586"/>
      <c r="CM44" s="586"/>
      <c r="CN44" s="586"/>
      <c r="CO44" s="586"/>
      <c r="CP44" s="586"/>
      <c r="CQ44" s="587"/>
      <c r="CR44" s="588">
        <v>2136923</v>
      </c>
      <c r="CS44" s="589"/>
      <c r="CT44" s="589"/>
      <c r="CU44" s="589"/>
      <c r="CV44" s="589"/>
      <c r="CW44" s="589"/>
      <c r="CX44" s="589"/>
      <c r="CY44" s="590"/>
      <c r="CZ44" s="591">
        <v>19.7</v>
      </c>
      <c r="DA44" s="592"/>
      <c r="DB44" s="592"/>
      <c r="DC44" s="593"/>
      <c r="DD44" s="594">
        <v>661777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759822</v>
      </c>
      <c r="CS45" s="607"/>
      <c r="CT45" s="607"/>
      <c r="CU45" s="607"/>
      <c r="CV45" s="607"/>
      <c r="CW45" s="607"/>
      <c r="CX45" s="607"/>
      <c r="CY45" s="608"/>
      <c r="CZ45" s="591">
        <v>7</v>
      </c>
      <c r="DA45" s="609"/>
      <c r="DB45" s="609"/>
      <c r="DC45" s="610"/>
      <c r="DD45" s="594">
        <v>70666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1331772</v>
      </c>
      <c r="CS46" s="589"/>
      <c r="CT46" s="589"/>
      <c r="CU46" s="589"/>
      <c r="CV46" s="589"/>
      <c r="CW46" s="589"/>
      <c r="CX46" s="589"/>
      <c r="CY46" s="590"/>
      <c r="CZ46" s="591">
        <v>12.3</v>
      </c>
      <c r="DA46" s="592"/>
      <c r="DB46" s="592"/>
      <c r="DC46" s="593"/>
      <c r="DD46" s="594">
        <v>570668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61874</v>
      </c>
      <c r="CS47" s="607"/>
      <c r="CT47" s="607"/>
      <c r="CU47" s="607"/>
      <c r="CV47" s="607"/>
      <c r="CW47" s="607"/>
      <c r="CX47" s="607"/>
      <c r="CY47" s="608"/>
      <c r="CZ47" s="591">
        <v>0.6</v>
      </c>
      <c r="DA47" s="609"/>
      <c r="DB47" s="609"/>
      <c r="DC47" s="610"/>
      <c r="DD47" s="594">
        <v>8274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10852209</v>
      </c>
      <c r="CS49" s="573"/>
      <c r="CT49" s="573"/>
      <c r="CU49" s="573"/>
      <c r="CV49" s="573"/>
      <c r="CW49" s="573"/>
      <c r="CX49" s="573"/>
      <c r="CY49" s="574"/>
      <c r="CZ49" s="575">
        <v>100</v>
      </c>
      <c r="DA49" s="576"/>
      <c r="DB49" s="576"/>
      <c r="DC49" s="577"/>
      <c r="DD49" s="578">
        <v>7711502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8"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3" t="s">
        <v>360</v>
      </c>
      <c r="DH5" s="1094"/>
      <c r="DI5" s="1094"/>
      <c r="DJ5" s="1094"/>
      <c r="DK5" s="1095"/>
      <c r="DL5" s="1093" t="s">
        <v>361</v>
      </c>
      <c r="DM5" s="1094"/>
      <c r="DN5" s="1094"/>
      <c r="DO5" s="1094"/>
      <c r="DP5" s="1095"/>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5" t="s">
        <v>363</v>
      </c>
      <c r="C7" s="1046"/>
      <c r="D7" s="1046"/>
      <c r="E7" s="1046"/>
      <c r="F7" s="1046"/>
      <c r="G7" s="1046"/>
      <c r="H7" s="1046"/>
      <c r="I7" s="1046"/>
      <c r="J7" s="1046"/>
      <c r="K7" s="1046"/>
      <c r="L7" s="1046"/>
      <c r="M7" s="1046"/>
      <c r="N7" s="1046"/>
      <c r="O7" s="1046"/>
      <c r="P7" s="1047"/>
      <c r="Q7" s="1099">
        <v>10964</v>
      </c>
      <c r="R7" s="1100"/>
      <c r="S7" s="1100"/>
      <c r="T7" s="1100"/>
      <c r="U7" s="1100"/>
      <c r="V7" s="1100">
        <v>10852</v>
      </c>
      <c r="W7" s="1100"/>
      <c r="X7" s="1100"/>
      <c r="Y7" s="1100"/>
      <c r="Z7" s="1100"/>
      <c r="AA7" s="1100">
        <v>112</v>
      </c>
      <c r="AB7" s="1100"/>
      <c r="AC7" s="1100"/>
      <c r="AD7" s="1100"/>
      <c r="AE7" s="1101"/>
      <c r="AF7" s="1102">
        <v>102</v>
      </c>
      <c r="AG7" s="1103"/>
      <c r="AH7" s="1103"/>
      <c r="AI7" s="1103"/>
      <c r="AJ7" s="1104"/>
      <c r="AK7" s="1086">
        <v>15</v>
      </c>
      <c r="AL7" s="1087"/>
      <c r="AM7" s="1087"/>
      <c r="AN7" s="1087"/>
      <c r="AO7" s="1087"/>
      <c r="AP7" s="1087">
        <v>13012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540</v>
      </c>
      <c r="BS7" s="1090" t="s">
        <v>536</v>
      </c>
      <c r="BT7" s="1091"/>
      <c r="BU7" s="1091"/>
      <c r="BV7" s="1091"/>
      <c r="BW7" s="1091"/>
      <c r="BX7" s="1091"/>
      <c r="BY7" s="1091"/>
      <c r="BZ7" s="1091"/>
      <c r="CA7" s="1091"/>
      <c r="CB7" s="1091"/>
      <c r="CC7" s="1091"/>
      <c r="CD7" s="1091"/>
      <c r="CE7" s="1091"/>
      <c r="CF7" s="1091"/>
      <c r="CG7" s="1092"/>
      <c r="CH7" s="1083">
        <v>0</v>
      </c>
      <c r="CI7" s="1084"/>
      <c r="CJ7" s="1084"/>
      <c r="CK7" s="1084"/>
      <c r="CL7" s="1085"/>
      <c r="CM7" s="1083">
        <v>11</v>
      </c>
      <c r="CN7" s="1084"/>
      <c r="CO7" s="1084"/>
      <c r="CP7" s="1084"/>
      <c r="CQ7" s="1085"/>
      <c r="CR7" s="1083">
        <v>10</v>
      </c>
      <c r="CS7" s="1084"/>
      <c r="CT7" s="1084"/>
      <c r="CU7" s="1084"/>
      <c r="CV7" s="1085"/>
      <c r="CW7" s="985">
        <v>0</v>
      </c>
      <c r="CX7" s="986"/>
      <c r="CY7" s="986"/>
      <c r="CZ7" s="986"/>
      <c r="DA7" s="987"/>
      <c r="DB7" s="985">
        <v>0</v>
      </c>
      <c r="DC7" s="986"/>
      <c r="DD7" s="986"/>
      <c r="DE7" s="986"/>
      <c r="DF7" s="987"/>
      <c r="DG7" s="985">
        <v>0</v>
      </c>
      <c r="DH7" s="986"/>
      <c r="DI7" s="986"/>
      <c r="DJ7" s="986"/>
      <c r="DK7" s="987"/>
      <c r="DL7" s="985">
        <v>0</v>
      </c>
      <c r="DM7" s="986"/>
      <c r="DN7" s="986"/>
      <c r="DO7" s="986"/>
      <c r="DP7" s="987"/>
      <c r="DQ7" s="985">
        <v>0</v>
      </c>
      <c r="DR7" s="986"/>
      <c r="DS7" s="986"/>
      <c r="DT7" s="986"/>
      <c r="DU7" s="987"/>
      <c r="DV7" s="1110"/>
      <c r="DW7" s="1111"/>
      <c r="DX7" s="1111"/>
      <c r="DY7" s="1111"/>
      <c r="DZ7" s="1112"/>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0</v>
      </c>
      <c r="CI8" s="986"/>
      <c r="CJ8" s="986"/>
      <c r="CK8" s="986"/>
      <c r="CL8" s="987"/>
      <c r="CM8" s="985">
        <v>139</v>
      </c>
      <c r="CN8" s="986"/>
      <c r="CO8" s="986"/>
      <c r="CP8" s="986"/>
      <c r="CQ8" s="987"/>
      <c r="CR8" s="985">
        <v>20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t="s">
        <v>540</v>
      </c>
      <c r="BS9" s="1010" t="s">
        <v>538</v>
      </c>
      <c r="BT9" s="1011"/>
      <c r="BU9" s="1011"/>
      <c r="BV9" s="1011"/>
      <c r="BW9" s="1011"/>
      <c r="BX9" s="1011"/>
      <c r="BY9" s="1011"/>
      <c r="BZ9" s="1011"/>
      <c r="CA9" s="1011"/>
      <c r="CB9" s="1011"/>
      <c r="CC9" s="1011"/>
      <c r="CD9" s="1011"/>
      <c r="CE9" s="1011"/>
      <c r="CF9" s="1011"/>
      <c r="CG9" s="1012"/>
      <c r="CH9" s="985">
        <v>0</v>
      </c>
      <c r="CI9" s="986"/>
      <c r="CJ9" s="986"/>
      <c r="CK9" s="986"/>
      <c r="CL9" s="987"/>
      <c r="CM9" s="985">
        <v>0</v>
      </c>
      <c r="CN9" s="986"/>
      <c r="CO9" s="986"/>
      <c r="CP9" s="986"/>
      <c r="CQ9" s="987"/>
      <c r="CR9" s="985">
        <v>0</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54</v>
      </c>
      <c r="CN10" s="986"/>
      <c r="CO10" s="986"/>
      <c r="CP10" s="986"/>
      <c r="CQ10" s="987"/>
      <c r="CR10" s="985">
        <v>36</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13</v>
      </c>
      <c r="DM10" s="986"/>
      <c r="DN10" s="986"/>
      <c r="DO10" s="986"/>
      <c r="DP10" s="987"/>
      <c r="DQ10" s="985">
        <v>0</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3">
        <v>10964</v>
      </c>
      <c r="R23" s="1064"/>
      <c r="S23" s="1064"/>
      <c r="T23" s="1064"/>
      <c r="U23" s="1064"/>
      <c r="V23" s="1064">
        <v>10852</v>
      </c>
      <c r="W23" s="1064"/>
      <c r="X23" s="1064"/>
      <c r="Y23" s="1064"/>
      <c r="Z23" s="1064"/>
      <c r="AA23" s="1064">
        <v>112</v>
      </c>
      <c r="AB23" s="1064"/>
      <c r="AC23" s="1064"/>
      <c r="AD23" s="1064"/>
      <c r="AE23" s="1065"/>
      <c r="AF23" s="1066">
        <v>102</v>
      </c>
      <c r="AG23" s="1064"/>
      <c r="AH23" s="1064"/>
      <c r="AI23" s="1064"/>
      <c r="AJ23" s="1067"/>
      <c r="AK23" s="1068"/>
      <c r="AL23" s="1069"/>
      <c r="AM23" s="1069"/>
      <c r="AN23" s="1069"/>
      <c r="AO23" s="1069"/>
      <c r="AP23" s="1064">
        <v>13012</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59" t="s">
        <v>367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8" t="s">
        <v>368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4" t="s">
        <v>372</v>
      </c>
      <c r="AG26" s="1004"/>
      <c r="AH26" s="1004"/>
      <c r="AI26" s="1004"/>
      <c r="AJ26" s="1055"/>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377</v>
      </c>
      <c r="C28" s="1046"/>
      <c r="D28" s="1046"/>
      <c r="E28" s="1046"/>
      <c r="F28" s="1046"/>
      <c r="G28" s="1046"/>
      <c r="H28" s="1046"/>
      <c r="I28" s="1046"/>
      <c r="J28" s="1046"/>
      <c r="K28" s="1046"/>
      <c r="L28" s="1046"/>
      <c r="M28" s="1046"/>
      <c r="N28" s="1046"/>
      <c r="O28" s="1046"/>
      <c r="P28" s="1047"/>
      <c r="Q28" s="1048">
        <v>1665</v>
      </c>
      <c r="R28" s="1049"/>
      <c r="S28" s="1049"/>
      <c r="T28" s="1049"/>
      <c r="U28" s="1049"/>
      <c r="V28" s="1049">
        <v>1639</v>
      </c>
      <c r="W28" s="1049"/>
      <c r="X28" s="1049"/>
      <c r="Y28" s="1049"/>
      <c r="Z28" s="1049"/>
      <c r="AA28" s="1049">
        <v>26</v>
      </c>
      <c r="AB28" s="1049"/>
      <c r="AC28" s="1049"/>
      <c r="AD28" s="1049"/>
      <c r="AE28" s="1050"/>
      <c r="AF28" s="1051">
        <v>26</v>
      </c>
      <c r="AG28" s="1049"/>
      <c r="AH28" s="1049"/>
      <c r="AI28" s="1049"/>
      <c r="AJ28" s="1052"/>
      <c r="AK28" s="1053">
        <v>166</v>
      </c>
      <c r="AL28" s="1042"/>
      <c r="AM28" s="1042"/>
      <c r="AN28" s="1042"/>
      <c r="AO28" s="1042"/>
      <c r="AP28" s="1042" t="s">
        <v>541</v>
      </c>
      <c r="AQ28" s="1042"/>
      <c r="AR28" s="1042"/>
      <c r="AS28" s="1042"/>
      <c r="AT28" s="1042"/>
      <c r="AU28" s="1042" t="s">
        <v>541</v>
      </c>
      <c r="AV28" s="1042"/>
      <c r="AW28" s="1042"/>
      <c r="AX28" s="1042"/>
      <c r="AY28" s="1042"/>
      <c r="AZ28" s="1042" t="s">
        <v>541</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169</v>
      </c>
      <c r="R29" s="1040"/>
      <c r="S29" s="1040"/>
      <c r="T29" s="1040"/>
      <c r="U29" s="1040"/>
      <c r="V29" s="1040">
        <v>169</v>
      </c>
      <c r="W29" s="1040"/>
      <c r="X29" s="1040"/>
      <c r="Y29" s="1040"/>
      <c r="Z29" s="1040"/>
      <c r="AA29" s="1040">
        <v>0</v>
      </c>
      <c r="AB29" s="1040"/>
      <c r="AC29" s="1040"/>
      <c r="AD29" s="1040"/>
      <c r="AE29" s="1041"/>
      <c r="AF29" s="1033">
        <v>0</v>
      </c>
      <c r="AG29" s="1034"/>
      <c r="AH29" s="1034"/>
      <c r="AI29" s="1034"/>
      <c r="AJ29" s="1035"/>
      <c r="AK29" s="976">
        <v>109</v>
      </c>
      <c r="AL29" s="967"/>
      <c r="AM29" s="967"/>
      <c r="AN29" s="967"/>
      <c r="AO29" s="967"/>
      <c r="AP29" s="977" t="s">
        <v>541</v>
      </c>
      <c r="AQ29" s="975"/>
      <c r="AR29" s="975"/>
      <c r="AS29" s="975"/>
      <c r="AT29" s="976"/>
      <c r="AU29" s="977" t="s">
        <v>541</v>
      </c>
      <c r="AV29" s="975"/>
      <c r="AW29" s="975"/>
      <c r="AX29" s="975"/>
      <c r="AY29" s="976"/>
      <c r="AZ29" s="977" t="s">
        <v>541</v>
      </c>
      <c r="BA29" s="975"/>
      <c r="BB29" s="975"/>
      <c r="BC29" s="975"/>
      <c r="BD29" s="976"/>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1255</v>
      </c>
      <c r="R30" s="1040"/>
      <c r="S30" s="1040"/>
      <c r="T30" s="1040"/>
      <c r="U30" s="1040"/>
      <c r="V30" s="1040">
        <v>1214</v>
      </c>
      <c r="W30" s="1040"/>
      <c r="X30" s="1040"/>
      <c r="Y30" s="1040"/>
      <c r="Z30" s="1040"/>
      <c r="AA30" s="1040">
        <v>41</v>
      </c>
      <c r="AB30" s="1040"/>
      <c r="AC30" s="1040"/>
      <c r="AD30" s="1040"/>
      <c r="AE30" s="1041"/>
      <c r="AF30" s="1033">
        <v>41</v>
      </c>
      <c r="AG30" s="1034"/>
      <c r="AH30" s="1034"/>
      <c r="AI30" s="1034"/>
      <c r="AJ30" s="1035"/>
      <c r="AK30" s="976">
        <v>191</v>
      </c>
      <c r="AL30" s="967"/>
      <c r="AM30" s="967"/>
      <c r="AN30" s="967"/>
      <c r="AO30" s="967"/>
      <c r="AP30" s="977" t="s">
        <v>541</v>
      </c>
      <c r="AQ30" s="975"/>
      <c r="AR30" s="975"/>
      <c r="AS30" s="975"/>
      <c r="AT30" s="976"/>
      <c r="AU30" s="977" t="s">
        <v>541</v>
      </c>
      <c r="AV30" s="975"/>
      <c r="AW30" s="975"/>
      <c r="AX30" s="975"/>
      <c r="AY30" s="976"/>
      <c r="AZ30" s="977" t="s">
        <v>541</v>
      </c>
      <c r="BA30" s="975"/>
      <c r="BB30" s="975"/>
      <c r="BC30" s="975"/>
      <c r="BD30" s="976"/>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158</v>
      </c>
      <c r="R31" s="1040"/>
      <c r="S31" s="1040"/>
      <c r="T31" s="1040"/>
      <c r="U31" s="1040"/>
      <c r="V31" s="1040">
        <v>157</v>
      </c>
      <c r="W31" s="1040"/>
      <c r="X31" s="1040"/>
      <c r="Y31" s="1040"/>
      <c r="Z31" s="1040"/>
      <c r="AA31" s="1040">
        <v>1</v>
      </c>
      <c r="AB31" s="1040"/>
      <c r="AC31" s="1040"/>
      <c r="AD31" s="1040"/>
      <c r="AE31" s="1041"/>
      <c r="AF31" s="1033">
        <v>1</v>
      </c>
      <c r="AG31" s="1034"/>
      <c r="AH31" s="1034"/>
      <c r="AI31" s="1034"/>
      <c r="AJ31" s="1035"/>
      <c r="AK31" s="976">
        <v>58</v>
      </c>
      <c r="AL31" s="967"/>
      <c r="AM31" s="967"/>
      <c r="AN31" s="967"/>
      <c r="AO31" s="967"/>
      <c r="AP31" s="977" t="s">
        <v>541</v>
      </c>
      <c r="AQ31" s="975"/>
      <c r="AR31" s="975"/>
      <c r="AS31" s="975"/>
      <c r="AT31" s="976"/>
      <c r="AU31" s="977" t="s">
        <v>541</v>
      </c>
      <c r="AV31" s="975"/>
      <c r="AW31" s="975"/>
      <c r="AX31" s="975"/>
      <c r="AY31" s="976"/>
      <c r="AZ31" s="977" t="s">
        <v>541</v>
      </c>
      <c r="BA31" s="975"/>
      <c r="BB31" s="975"/>
      <c r="BC31" s="975"/>
      <c r="BD31" s="976"/>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380</v>
      </c>
      <c r="R32" s="1040"/>
      <c r="S32" s="1040"/>
      <c r="T32" s="1040"/>
      <c r="U32" s="1040"/>
      <c r="V32" s="1040">
        <v>369</v>
      </c>
      <c r="W32" s="1040"/>
      <c r="X32" s="1040"/>
      <c r="Y32" s="1040"/>
      <c r="Z32" s="1040"/>
      <c r="AA32" s="1040">
        <v>11</v>
      </c>
      <c r="AB32" s="1040"/>
      <c r="AC32" s="1040"/>
      <c r="AD32" s="1040"/>
      <c r="AE32" s="1041"/>
      <c r="AF32" s="1033">
        <v>525</v>
      </c>
      <c r="AG32" s="1034"/>
      <c r="AH32" s="1034"/>
      <c r="AI32" s="1034"/>
      <c r="AJ32" s="1035"/>
      <c r="AK32" s="976">
        <v>34</v>
      </c>
      <c r="AL32" s="967"/>
      <c r="AM32" s="967"/>
      <c r="AN32" s="967"/>
      <c r="AO32" s="967"/>
      <c r="AP32" s="967">
        <v>965</v>
      </c>
      <c r="AQ32" s="967"/>
      <c r="AR32" s="967"/>
      <c r="AS32" s="967"/>
      <c r="AT32" s="967"/>
      <c r="AU32" s="967">
        <v>335</v>
      </c>
      <c r="AV32" s="967"/>
      <c r="AW32" s="967"/>
      <c r="AX32" s="967"/>
      <c r="AY32" s="967"/>
      <c r="AZ32" s="977" t="s">
        <v>541</v>
      </c>
      <c r="BA32" s="975"/>
      <c r="BB32" s="975"/>
      <c r="BC32" s="975"/>
      <c r="BD32" s="976"/>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383</v>
      </c>
      <c r="C33" s="1028"/>
      <c r="D33" s="1028"/>
      <c r="E33" s="1028"/>
      <c r="F33" s="1028"/>
      <c r="G33" s="1028"/>
      <c r="H33" s="1028"/>
      <c r="I33" s="1028"/>
      <c r="J33" s="1028"/>
      <c r="K33" s="1028"/>
      <c r="L33" s="1028"/>
      <c r="M33" s="1028"/>
      <c r="N33" s="1028"/>
      <c r="O33" s="1028"/>
      <c r="P33" s="1029"/>
      <c r="Q33" s="1039">
        <v>1607</v>
      </c>
      <c r="R33" s="1040"/>
      <c r="S33" s="1040"/>
      <c r="T33" s="1040"/>
      <c r="U33" s="1040"/>
      <c r="V33" s="1040">
        <v>1640</v>
      </c>
      <c r="W33" s="1040"/>
      <c r="X33" s="1040"/>
      <c r="Y33" s="1040"/>
      <c r="Z33" s="1040"/>
      <c r="AA33" s="1040">
        <v>-33</v>
      </c>
      <c r="AB33" s="1040"/>
      <c r="AC33" s="1040"/>
      <c r="AD33" s="1040"/>
      <c r="AE33" s="1041"/>
      <c r="AF33" s="1033">
        <v>280</v>
      </c>
      <c r="AG33" s="1034"/>
      <c r="AH33" s="1034"/>
      <c r="AI33" s="1034"/>
      <c r="AJ33" s="1035"/>
      <c r="AK33" s="976">
        <v>238</v>
      </c>
      <c r="AL33" s="967"/>
      <c r="AM33" s="967"/>
      <c r="AN33" s="967"/>
      <c r="AO33" s="967"/>
      <c r="AP33" s="967">
        <v>1942</v>
      </c>
      <c r="AQ33" s="967"/>
      <c r="AR33" s="967"/>
      <c r="AS33" s="967"/>
      <c r="AT33" s="967"/>
      <c r="AU33" s="967">
        <v>1418</v>
      </c>
      <c r="AV33" s="967"/>
      <c r="AW33" s="967"/>
      <c r="AX33" s="967"/>
      <c r="AY33" s="967"/>
      <c r="AZ33" s="977" t="s">
        <v>541</v>
      </c>
      <c r="BA33" s="975"/>
      <c r="BB33" s="975"/>
      <c r="BC33" s="975"/>
      <c r="BD33" s="976"/>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384</v>
      </c>
      <c r="C34" s="1028"/>
      <c r="D34" s="1028"/>
      <c r="E34" s="1028"/>
      <c r="F34" s="1028"/>
      <c r="G34" s="1028"/>
      <c r="H34" s="1028"/>
      <c r="I34" s="1028"/>
      <c r="J34" s="1028"/>
      <c r="K34" s="1028"/>
      <c r="L34" s="1028"/>
      <c r="M34" s="1028"/>
      <c r="N34" s="1028"/>
      <c r="O34" s="1028"/>
      <c r="P34" s="1029"/>
      <c r="Q34" s="1039">
        <v>73</v>
      </c>
      <c r="R34" s="1040"/>
      <c r="S34" s="1040"/>
      <c r="T34" s="1040"/>
      <c r="U34" s="1040"/>
      <c r="V34" s="1040">
        <v>69</v>
      </c>
      <c r="W34" s="1040"/>
      <c r="X34" s="1040"/>
      <c r="Y34" s="1040"/>
      <c r="Z34" s="1040"/>
      <c r="AA34" s="1040">
        <v>4</v>
      </c>
      <c r="AB34" s="1040"/>
      <c r="AC34" s="1040"/>
      <c r="AD34" s="1040"/>
      <c r="AE34" s="1041"/>
      <c r="AF34" s="1033">
        <v>4</v>
      </c>
      <c r="AG34" s="1034"/>
      <c r="AH34" s="1034"/>
      <c r="AI34" s="1034"/>
      <c r="AJ34" s="1035"/>
      <c r="AK34" s="976">
        <v>25</v>
      </c>
      <c r="AL34" s="967"/>
      <c r="AM34" s="967"/>
      <c r="AN34" s="967"/>
      <c r="AO34" s="967"/>
      <c r="AP34" s="967">
        <v>290</v>
      </c>
      <c r="AQ34" s="967"/>
      <c r="AR34" s="967"/>
      <c r="AS34" s="967"/>
      <c r="AT34" s="967"/>
      <c r="AU34" s="967">
        <v>166</v>
      </c>
      <c r="AV34" s="967"/>
      <c r="AW34" s="967"/>
      <c r="AX34" s="967"/>
      <c r="AY34" s="967"/>
      <c r="AZ34" s="977" t="s">
        <v>541</v>
      </c>
      <c r="BA34" s="975"/>
      <c r="BB34" s="975"/>
      <c r="BC34" s="975"/>
      <c r="BD34" s="976"/>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386</v>
      </c>
      <c r="C35" s="1028"/>
      <c r="D35" s="1028"/>
      <c r="E35" s="1028"/>
      <c r="F35" s="1028"/>
      <c r="G35" s="1028"/>
      <c r="H35" s="1028"/>
      <c r="I35" s="1028"/>
      <c r="J35" s="1028"/>
      <c r="K35" s="1028"/>
      <c r="L35" s="1028"/>
      <c r="M35" s="1028"/>
      <c r="N35" s="1028"/>
      <c r="O35" s="1028"/>
      <c r="P35" s="1029"/>
      <c r="Q35" s="1039">
        <v>680</v>
      </c>
      <c r="R35" s="1040"/>
      <c r="S35" s="1040"/>
      <c r="T35" s="1040"/>
      <c r="U35" s="1040"/>
      <c r="V35" s="1040">
        <v>680</v>
      </c>
      <c r="W35" s="1040"/>
      <c r="X35" s="1040"/>
      <c r="Y35" s="1040"/>
      <c r="Z35" s="1040"/>
      <c r="AA35" s="1040">
        <v>0</v>
      </c>
      <c r="AB35" s="1040"/>
      <c r="AC35" s="1040"/>
      <c r="AD35" s="1040"/>
      <c r="AE35" s="1041"/>
      <c r="AF35" s="1033" t="s">
        <v>112</v>
      </c>
      <c r="AG35" s="1034"/>
      <c r="AH35" s="1034"/>
      <c r="AI35" s="1034"/>
      <c r="AJ35" s="1035"/>
      <c r="AK35" s="976">
        <v>421</v>
      </c>
      <c r="AL35" s="967"/>
      <c r="AM35" s="967"/>
      <c r="AN35" s="967"/>
      <c r="AO35" s="967"/>
      <c r="AP35" s="967">
        <v>3592</v>
      </c>
      <c r="AQ35" s="967"/>
      <c r="AR35" s="967"/>
      <c r="AS35" s="967"/>
      <c r="AT35" s="967"/>
      <c r="AU35" s="967">
        <v>2583</v>
      </c>
      <c r="AV35" s="967"/>
      <c r="AW35" s="967"/>
      <c r="AX35" s="967"/>
      <c r="AY35" s="967"/>
      <c r="AZ35" s="977" t="s">
        <v>541</v>
      </c>
      <c r="BA35" s="975"/>
      <c r="BB35" s="975"/>
      <c r="BC35" s="975"/>
      <c r="BD35" s="976"/>
      <c r="BE35" s="1022" t="s">
        <v>385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875</v>
      </c>
      <c r="AG63" s="955"/>
      <c r="AH63" s="955"/>
      <c r="AI63" s="955"/>
      <c r="AJ63" s="1020"/>
      <c r="AK63" s="1021"/>
      <c r="AL63" s="959"/>
      <c r="AM63" s="959"/>
      <c r="AN63" s="959"/>
      <c r="AO63" s="959"/>
      <c r="AP63" s="955">
        <v>6789</v>
      </c>
      <c r="AQ63" s="955"/>
      <c r="AR63" s="955"/>
      <c r="AS63" s="955"/>
      <c r="AT63" s="955"/>
      <c r="AU63" s="955">
        <v>4502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1194</v>
      </c>
      <c r="R68" s="978"/>
      <c r="S68" s="978"/>
      <c r="T68" s="978"/>
      <c r="U68" s="978"/>
      <c r="V68" s="978">
        <v>1177</v>
      </c>
      <c r="W68" s="978"/>
      <c r="X68" s="978"/>
      <c r="Y68" s="978"/>
      <c r="Z68" s="978"/>
      <c r="AA68" s="978">
        <v>17</v>
      </c>
      <c r="AB68" s="978"/>
      <c r="AC68" s="978"/>
      <c r="AD68" s="978"/>
      <c r="AE68" s="978"/>
      <c r="AF68" s="978">
        <v>17</v>
      </c>
      <c r="AG68" s="978"/>
      <c r="AH68" s="978"/>
      <c r="AI68" s="978"/>
      <c r="AJ68" s="978"/>
      <c r="AK68" s="978" t="s">
        <v>541</v>
      </c>
      <c r="AL68" s="978"/>
      <c r="AM68" s="978"/>
      <c r="AN68" s="978"/>
      <c r="AO68" s="978"/>
      <c r="AP68" s="978">
        <v>85</v>
      </c>
      <c r="AQ68" s="978"/>
      <c r="AR68" s="978"/>
      <c r="AS68" s="978"/>
      <c r="AT68" s="978"/>
      <c r="AU68" s="978">
        <v>80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196</v>
      </c>
      <c r="R69" s="967"/>
      <c r="S69" s="967"/>
      <c r="T69" s="967"/>
      <c r="U69" s="967"/>
      <c r="V69" s="967">
        <v>192</v>
      </c>
      <c r="W69" s="967"/>
      <c r="X69" s="967"/>
      <c r="Y69" s="967"/>
      <c r="Z69" s="967"/>
      <c r="AA69" s="967">
        <v>4</v>
      </c>
      <c r="AB69" s="967"/>
      <c r="AC69" s="967"/>
      <c r="AD69" s="967"/>
      <c r="AE69" s="967"/>
      <c r="AF69" s="967">
        <v>4</v>
      </c>
      <c r="AG69" s="967"/>
      <c r="AH69" s="967"/>
      <c r="AI69" s="967"/>
      <c r="AJ69" s="967"/>
      <c r="AK69" s="967" t="s">
        <v>541</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539</v>
      </c>
      <c r="R70" s="967"/>
      <c r="S70" s="967"/>
      <c r="T70" s="967"/>
      <c r="U70" s="967"/>
      <c r="V70" s="967">
        <v>517</v>
      </c>
      <c r="W70" s="967"/>
      <c r="X70" s="967"/>
      <c r="Y70" s="967"/>
      <c r="Z70" s="967"/>
      <c r="AA70" s="967">
        <v>21</v>
      </c>
      <c r="AB70" s="967"/>
      <c r="AC70" s="967"/>
      <c r="AD70" s="967"/>
      <c r="AE70" s="967"/>
      <c r="AF70" s="967">
        <v>21</v>
      </c>
      <c r="AG70" s="967"/>
      <c r="AH70" s="967"/>
      <c r="AI70" s="967"/>
      <c r="AJ70" s="967"/>
      <c r="AK70" s="967" t="s">
        <v>541</v>
      </c>
      <c r="AL70" s="967"/>
      <c r="AM70" s="967"/>
      <c r="AN70" s="967"/>
      <c r="AO70" s="967"/>
      <c r="AP70" s="967">
        <v>400</v>
      </c>
      <c r="AQ70" s="967"/>
      <c r="AR70" s="967"/>
      <c r="AS70" s="967"/>
      <c r="AT70" s="967"/>
      <c r="AU70" s="967">
        <v>202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28</v>
      </c>
      <c r="R71" s="967"/>
      <c r="S71" s="967"/>
      <c r="T71" s="967"/>
      <c r="U71" s="967"/>
      <c r="V71" s="967">
        <v>28</v>
      </c>
      <c r="W71" s="967"/>
      <c r="X71" s="967"/>
      <c r="Y71" s="967"/>
      <c r="Z71" s="967"/>
      <c r="AA71" s="967">
        <v>0</v>
      </c>
      <c r="AB71" s="967"/>
      <c r="AC71" s="967"/>
      <c r="AD71" s="967"/>
      <c r="AE71" s="967"/>
      <c r="AF71" s="967">
        <v>0</v>
      </c>
      <c r="AG71" s="967"/>
      <c r="AH71" s="967"/>
      <c r="AI71" s="967"/>
      <c r="AJ71" s="967"/>
      <c r="AK71" s="967" t="s">
        <v>541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15</v>
      </c>
      <c r="R72" s="967"/>
      <c r="S72" s="967"/>
      <c r="T72" s="967"/>
      <c r="U72" s="967"/>
      <c r="V72" s="967">
        <v>15</v>
      </c>
      <c r="W72" s="967"/>
      <c r="X72" s="967"/>
      <c r="Y72" s="967"/>
      <c r="Z72" s="967"/>
      <c r="AA72" s="967">
        <v>0</v>
      </c>
      <c r="AB72" s="967"/>
      <c r="AC72" s="967"/>
      <c r="AD72" s="967"/>
      <c r="AE72" s="967"/>
      <c r="AF72" s="967">
        <v>0</v>
      </c>
      <c r="AG72" s="967"/>
      <c r="AH72" s="967"/>
      <c r="AI72" s="967"/>
      <c r="AJ72" s="967"/>
      <c r="AK72" s="967" t="s">
        <v>541</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42</v>
      </c>
      <c r="AG88" s="955"/>
      <c r="AH88" s="955"/>
      <c r="AI88" s="955"/>
      <c r="AJ88" s="955"/>
      <c r="AK88" s="959"/>
      <c r="AL88" s="959"/>
      <c r="AM88" s="959"/>
      <c r="AN88" s="959"/>
      <c r="AO88" s="959"/>
      <c r="AP88" s="955">
        <v>485</v>
      </c>
      <c r="AQ88" s="955"/>
      <c r="AR88" s="955"/>
      <c r="AS88" s="955"/>
      <c r="AT88" s="955"/>
      <c r="AU88" s="955">
        <v>282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66</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13</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1647530</v>
      </c>
      <c r="AB110" s="873"/>
      <c r="AC110" s="873"/>
      <c r="AD110" s="873"/>
      <c r="AE110" s="874"/>
      <c r="AF110" s="875">
        <v>1584843</v>
      </c>
      <c r="AG110" s="873"/>
      <c r="AH110" s="873"/>
      <c r="AI110" s="873"/>
      <c r="AJ110" s="874"/>
      <c r="AK110" s="875">
        <v>1536966</v>
      </c>
      <c r="AL110" s="873"/>
      <c r="AM110" s="873"/>
      <c r="AN110" s="873"/>
      <c r="AO110" s="874"/>
      <c r="AP110" s="876">
        <v>27.6</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12955176</v>
      </c>
      <c r="BR110" s="800"/>
      <c r="BS110" s="800"/>
      <c r="BT110" s="800"/>
      <c r="BU110" s="800"/>
      <c r="BV110" s="800">
        <v>12814823</v>
      </c>
      <c r="BW110" s="800"/>
      <c r="BX110" s="800"/>
      <c r="BY110" s="800"/>
      <c r="BZ110" s="800"/>
      <c r="CA110" s="800">
        <v>13011505</v>
      </c>
      <c r="CB110" s="800"/>
      <c r="CC110" s="800"/>
      <c r="CD110" s="800"/>
      <c r="CE110" s="800"/>
      <c r="CF110" s="861">
        <v>233.6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324444</v>
      </c>
      <c r="BR111" s="771"/>
      <c r="BS111" s="771"/>
      <c r="BT111" s="771"/>
      <c r="BU111" s="771"/>
      <c r="BV111" s="771">
        <v>126909</v>
      </c>
      <c r="BW111" s="771"/>
      <c r="BX111" s="771"/>
      <c r="BY111" s="771"/>
      <c r="BZ111" s="771"/>
      <c r="CA111" s="771">
        <v>99728</v>
      </c>
      <c r="CB111" s="771"/>
      <c r="CC111" s="771"/>
      <c r="CD111" s="771"/>
      <c r="CE111" s="771"/>
      <c r="CF111" s="848">
        <v>1.8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4855959</v>
      </c>
      <c r="BR112" s="771"/>
      <c r="BS112" s="771"/>
      <c r="BT112" s="771"/>
      <c r="BU112" s="771"/>
      <c r="BV112" s="771">
        <v>4566794</v>
      </c>
      <c r="BW112" s="771"/>
      <c r="BX112" s="771"/>
      <c r="BY112" s="771"/>
      <c r="BZ112" s="771"/>
      <c r="CA112" s="771">
        <v>4508373</v>
      </c>
      <c r="CB112" s="771"/>
      <c r="CC112" s="771"/>
      <c r="CD112" s="771"/>
      <c r="CE112" s="771"/>
      <c r="CF112" s="848">
        <v>81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466690</v>
      </c>
      <c r="AB113" s="909"/>
      <c r="AC113" s="909"/>
      <c r="AD113" s="909"/>
      <c r="AE113" s="910"/>
      <c r="AF113" s="911">
        <v>461652</v>
      </c>
      <c r="AG113" s="909"/>
      <c r="AH113" s="909"/>
      <c r="AI113" s="909"/>
      <c r="AJ113" s="910"/>
      <c r="AK113" s="911">
        <v>472469</v>
      </c>
      <c r="AL113" s="909"/>
      <c r="AM113" s="909"/>
      <c r="AN113" s="909"/>
      <c r="AO113" s="910"/>
      <c r="AP113" s="912">
        <v>8.5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378072</v>
      </c>
      <c r="BR113" s="771"/>
      <c r="BS113" s="771"/>
      <c r="BT113" s="771"/>
      <c r="BU113" s="771"/>
      <c r="BV113" s="771">
        <v>328679</v>
      </c>
      <c r="BW113" s="771"/>
      <c r="BX113" s="771"/>
      <c r="BY113" s="771"/>
      <c r="BZ113" s="771"/>
      <c r="CA113" s="771">
        <v>282143</v>
      </c>
      <c r="CB113" s="771"/>
      <c r="CC113" s="771"/>
      <c r="CD113" s="771"/>
      <c r="CE113" s="771"/>
      <c r="CF113" s="848">
        <v>5.0999999999999996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50942</v>
      </c>
      <c r="AB114" s="784"/>
      <c r="AC114" s="784"/>
      <c r="AD114" s="784"/>
      <c r="AE114" s="785"/>
      <c r="AF114" s="786">
        <v>54717</v>
      </c>
      <c r="AG114" s="784"/>
      <c r="AH114" s="784"/>
      <c r="AI114" s="784"/>
      <c r="AJ114" s="785"/>
      <c r="AK114" s="786">
        <v>51145</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1345424</v>
      </c>
      <c r="BR114" s="771"/>
      <c r="BS114" s="771"/>
      <c r="BT114" s="771"/>
      <c r="BU114" s="771"/>
      <c r="BV114" s="771">
        <v>1257721</v>
      </c>
      <c r="BW114" s="771"/>
      <c r="BX114" s="771"/>
      <c r="BY114" s="771"/>
      <c r="BZ114" s="771"/>
      <c r="CA114" s="771">
        <v>1147279</v>
      </c>
      <c r="CB114" s="771"/>
      <c r="CC114" s="771"/>
      <c r="CD114" s="771"/>
      <c r="CE114" s="771"/>
      <c r="CF114" s="848">
        <v>20.6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55803</v>
      </c>
      <c r="DH114" s="784"/>
      <c r="DI114" s="784"/>
      <c r="DJ114" s="784"/>
      <c r="DK114" s="785"/>
      <c r="DL114" s="786">
        <v>43032</v>
      </c>
      <c r="DM114" s="784"/>
      <c r="DN114" s="784"/>
      <c r="DO114" s="784"/>
      <c r="DP114" s="785"/>
      <c r="DQ114" s="786">
        <v>29022</v>
      </c>
      <c r="DR114" s="784"/>
      <c r="DS114" s="784"/>
      <c r="DT114" s="784"/>
      <c r="DU114" s="785"/>
      <c r="DV114" s="754">
        <v>0.5</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49057</v>
      </c>
      <c r="AB115" s="909"/>
      <c r="AC115" s="909"/>
      <c r="AD115" s="909"/>
      <c r="AE115" s="910"/>
      <c r="AF115" s="911">
        <v>37638</v>
      </c>
      <c r="AG115" s="909"/>
      <c r="AH115" s="909"/>
      <c r="AI115" s="909"/>
      <c r="AJ115" s="910"/>
      <c r="AK115" s="911">
        <v>36607</v>
      </c>
      <c r="AL115" s="909"/>
      <c r="AM115" s="909"/>
      <c r="AN115" s="909"/>
      <c r="AO115" s="910"/>
      <c r="AP115" s="912">
        <v>0.7</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1442</v>
      </c>
      <c r="BR115" s="771"/>
      <c r="BS115" s="771"/>
      <c r="BT115" s="771"/>
      <c r="BU115" s="771"/>
      <c r="BV115" s="771">
        <v>6081</v>
      </c>
      <c r="BW115" s="771"/>
      <c r="BX115" s="771"/>
      <c r="BY115" s="771"/>
      <c r="BZ115" s="771"/>
      <c r="CA115" s="771">
        <v>13721</v>
      </c>
      <c r="CB115" s="771"/>
      <c r="CC115" s="771"/>
      <c r="CD115" s="771"/>
      <c r="CE115" s="771"/>
      <c r="CF115" s="848">
        <v>0.2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170220</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1081</v>
      </c>
      <c r="AB116" s="784"/>
      <c r="AC116" s="784"/>
      <c r="AD116" s="784"/>
      <c r="AE116" s="785"/>
      <c r="AF116" s="786">
        <v>644</v>
      </c>
      <c r="AG116" s="784"/>
      <c r="AH116" s="784"/>
      <c r="AI116" s="784"/>
      <c r="AJ116" s="785"/>
      <c r="AK116" s="786">
        <v>906</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81158</v>
      </c>
      <c r="DH116" s="784"/>
      <c r="DI116" s="784"/>
      <c r="DJ116" s="784"/>
      <c r="DK116" s="785"/>
      <c r="DL116" s="786">
        <v>70920</v>
      </c>
      <c r="DM116" s="784"/>
      <c r="DN116" s="784"/>
      <c r="DO116" s="784"/>
      <c r="DP116" s="785"/>
      <c r="DQ116" s="786">
        <v>62055</v>
      </c>
      <c r="DR116" s="784"/>
      <c r="DS116" s="784"/>
      <c r="DT116" s="784"/>
      <c r="DU116" s="785"/>
      <c r="DV116" s="754">
        <v>1.1000000000000001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2215300</v>
      </c>
      <c r="AB117" s="895"/>
      <c r="AC117" s="895"/>
      <c r="AD117" s="895"/>
      <c r="AE117" s="896"/>
      <c r="AF117" s="898">
        <v>2139494</v>
      </c>
      <c r="AG117" s="895"/>
      <c r="AH117" s="895"/>
      <c r="AI117" s="895"/>
      <c r="AJ117" s="896"/>
      <c r="AK117" s="898">
        <v>2098093</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19860517</v>
      </c>
      <c r="BR118" s="858"/>
      <c r="BS118" s="858"/>
      <c r="BT118" s="858"/>
      <c r="BU118" s="858"/>
      <c r="BV118" s="858">
        <v>19101007</v>
      </c>
      <c r="BW118" s="858"/>
      <c r="BX118" s="858"/>
      <c r="BY118" s="858"/>
      <c r="BZ118" s="858"/>
      <c r="CA118" s="858">
        <v>19062749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1498365</v>
      </c>
      <c r="BR119" s="800"/>
      <c r="BS119" s="800"/>
      <c r="BT119" s="800"/>
      <c r="BU119" s="800"/>
      <c r="BV119" s="800">
        <v>1841665</v>
      </c>
      <c r="BW119" s="800"/>
      <c r="BX119" s="800"/>
      <c r="BY119" s="800"/>
      <c r="BZ119" s="800"/>
      <c r="CA119" s="800">
        <v>2067263</v>
      </c>
      <c r="CB119" s="800"/>
      <c r="CC119" s="800"/>
      <c r="CD119" s="800"/>
      <c r="CE119" s="800"/>
      <c r="CF119" s="861">
        <v>37.1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17263</v>
      </c>
      <c r="DH119" s="717"/>
      <c r="DI119" s="717"/>
      <c r="DJ119" s="717"/>
      <c r="DK119" s="718"/>
      <c r="DL119" s="719">
        <v>12957</v>
      </c>
      <c r="DM119" s="717"/>
      <c r="DN119" s="717"/>
      <c r="DO119" s="717"/>
      <c r="DP119" s="718"/>
      <c r="DQ119" s="719">
        <v>8651</v>
      </c>
      <c r="DR119" s="717"/>
      <c r="DS119" s="717"/>
      <c r="DT119" s="717"/>
      <c r="DU119" s="718"/>
      <c r="DV119" s="807">
        <v>0.2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1940514</v>
      </c>
      <c r="BR120" s="771"/>
      <c r="BS120" s="771"/>
      <c r="BT120" s="771"/>
      <c r="BU120" s="771"/>
      <c r="BV120" s="771">
        <v>1906379</v>
      </c>
      <c r="BW120" s="771"/>
      <c r="BX120" s="771"/>
      <c r="BY120" s="771"/>
      <c r="BZ120" s="771"/>
      <c r="CA120" s="771">
        <v>1903883</v>
      </c>
      <c r="CB120" s="771"/>
      <c r="CC120" s="771"/>
      <c r="CD120" s="771"/>
      <c r="CE120" s="771"/>
      <c r="CF120" s="848">
        <v>34.200000000000003</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2945524</v>
      </c>
      <c r="DH120" s="800"/>
      <c r="DI120" s="800"/>
      <c r="DJ120" s="800"/>
      <c r="DK120" s="800"/>
      <c r="DL120" s="800">
        <v>2799179</v>
      </c>
      <c r="DM120" s="800"/>
      <c r="DN120" s="800"/>
      <c r="DO120" s="800"/>
      <c r="DP120" s="800"/>
      <c r="DQ120" s="800">
        <v>2582850</v>
      </c>
      <c r="DR120" s="800"/>
      <c r="DS120" s="800"/>
      <c r="DT120" s="800"/>
      <c r="DU120" s="800"/>
      <c r="DV120" s="801">
        <v>46.4</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6538</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11991662</v>
      </c>
      <c r="BR121" s="858"/>
      <c r="BS121" s="858"/>
      <c r="BT121" s="858"/>
      <c r="BU121" s="858"/>
      <c r="BV121" s="858">
        <v>11547576</v>
      </c>
      <c r="BW121" s="858"/>
      <c r="BX121" s="858"/>
      <c r="BY121" s="858"/>
      <c r="BZ121" s="858"/>
      <c r="CA121" s="858">
        <v>11445996</v>
      </c>
      <c r="CB121" s="858"/>
      <c r="CC121" s="858"/>
      <c r="CD121" s="858"/>
      <c r="CE121" s="858"/>
      <c r="CF121" s="859">
        <v>205.5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1192180</v>
      </c>
      <c r="DH121" s="771"/>
      <c r="DI121" s="771"/>
      <c r="DJ121" s="771"/>
      <c r="DK121" s="771"/>
      <c r="DL121" s="771">
        <v>1078717</v>
      </c>
      <c r="DM121" s="771"/>
      <c r="DN121" s="771"/>
      <c r="DO121" s="771"/>
      <c r="DP121" s="771"/>
      <c r="DQ121" s="771">
        <v>1417643</v>
      </c>
      <c r="DR121" s="771"/>
      <c r="DS121" s="771"/>
      <c r="DT121" s="771"/>
      <c r="DU121" s="771"/>
      <c r="DV121" s="823">
        <v>25.5</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23838</v>
      </c>
      <c r="AB122" s="784"/>
      <c r="AC122" s="784"/>
      <c r="AD122" s="784"/>
      <c r="AE122" s="785"/>
      <c r="AF122" s="786">
        <v>19531</v>
      </c>
      <c r="AG122" s="784"/>
      <c r="AH122" s="784"/>
      <c r="AI122" s="784"/>
      <c r="AJ122" s="785"/>
      <c r="AK122" s="786">
        <v>15383</v>
      </c>
      <c r="AL122" s="784"/>
      <c r="AM122" s="784"/>
      <c r="AN122" s="784"/>
      <c r="AO122" s="785"/>
      <c r="AP122" s="754">
        <v>0.3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15430541</v>
      </c>
      <c r="BR122" s="840"/>
      <c r="BS122" s="840"/>
      <c r="BT122" s="840"/>
      <c r="BU122" s="840"/>
      <c r="BV122" s="840">
        <v>15295620</v>
      </c>
      <c r="BW122" s="840"/>
      <c r="BX122" s="840"/>
      <c r="BY122" s="840"/>
      <c r="BZ122" s="840"/>
      <c r="CA122" s="840">
        <v>15417142</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348697</v>
      </c>
      <c r="DH122" s="771"/>
      <c r="DI122" s="771"/>
      <c r="DJ122" s="771"/>
      <c r="DK122" s="771"/>
      <c r="DL122" s="771">
        <v>340841</v>
      </c>
      <c r="DM122" s="771"/>
      <c r="DN122" s="771"/>
      <c r="DO122" s="771"/>
      <c r="DP122" s="771"/>
      <c r="DQ122" s="771">
        <v>334965</v>
      </c>
      <c r="DR122" s="771"/>
      <c r="DS122" s="771"/>
      <c r="DT122" s="771"/>
      <c r="DU122" s="771"/>
      <c r="DV122" s="823">
        <v>6</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10021</v>
      </c>
      <c r="AB123" s="784"/>
      <c r="AC123" s="784"/>
      <c r="AD123" s="784"/>
      <c r="AE123" s="785"/>
      <c r="AF123" s="786">
        <v>9424</v>
      </c>
      <c r="AG123" s="784"/>
      <c r="AH123" s="784"/>
      <c r="AI123" s="784"/>
      <c r="AJ123" s="785"/>
      <c r="AK123" s="786">
        <v>9109</v>
      </c>
      <c r="AL123" s="784"/>
      <c r="AM123" s="784"/>
      <c r="AN123" s="784"/>
      <c r="AO123" s="785"/>
      <c r="AP123" s="754">
        <v>0.2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74.400000000000006</v>
      </c>
      <c r="BR123" s="832"/>
      <c r="BS123" s="832"/>
      <c r="BT123" s="832"/>
      <c r="BU123" s="832"/>
      <c r="BV123" s="832">
        <v>64.099999999999994</v>
      </c>
      <c r="BW123" s="832"/>
      <c r="BX123" s="832"/>
      <c r="BY123" s="832"/>
      <c r="BZ123" s="832"/>
      <c r="CA123" s="832">
        <v>65.400000000000006</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184079</v>
      </c>
      <c r="DH123" s="784"/>
      <c r="DI123" s="784"/>
      <c r="DJ123" s="784"/>
      <c r="DK123" s="785"/>
      <c r="DL123" s="786">
        <v>171753</v>
      </c>
      <c r="DM123" s="784"/>
      <c r="DN123" s="784"/>
      <c r="DO123" s="784"/>
      <c r="DP123" s="785"/>
      <c r="DQ123" s="786">
        <v>166110</v>
      </c>
      <c r="DR123" s="784"/>
      <c r="DS123" s="784"/>
      <c r="DT123" s="784"/>
      <c r="DU123" s="785"/>
      <c r="DV123" s="754">
        <v>3</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4313</v>
      </c>
      <c r="AB126" s="784"/>
      <c r="AC126" s="784"/>
      <c r="AD126" s="784"/>
      <c r="AE126" s="785"/>
      <c r="AF126" s="786">
        <v>5553</v>
      </c>
      <c r="AG126" s="784"/>
      <c r="AH126" s="784"/>
      <c r="AI126" s="784"/>
      <c r="AJ126" s="785"/>
      <c r="AK126" s="786">
        <v>9193</v>
      </c>
      <c r="AL126" s="784"/>
      <c r="AM126" s="784"/>
      <c r="AN126" s="784"/>
      <c r="AO126" s="785"/>
      <c r="AP126" s="754">
        <v>0.2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4347</v>
      </c>
      <c r="AB127" s="784"/>
      <c r="AC127" s="784"/>
      <c r="AD127" s="784"/>
      <c r="AE127" s="785"/>
      <c r="AF127" s="786">
        <v>3130</v>
      </c>
      <c r="AG127" s="784"/>
      <c r="AH127" s="784"/>
      <c r="AI127" s="784"/>
      <c r="AJ127" s="785"/>
      <c r="AK127" s="786">
        <v>2922</v>
      </c>
      <c r="AL127" s="784"/>
      <c r="AM127" s="784"/>
      <c r="AN127" s="784"/>
      <c r="AO127" s="785"/>
      <c r="AP127" s="754">
        <v>0.1</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14.06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1442</v>
      </c>
      <c r="DH127" s="820"/>
      <c r="DI127" s="820"/>
      <c r="DJ127" s="820"/>
      <c r="DK127" s="820"/>
      <c r="DL127" s="820">
        <v>6081</v>
      </c>
      <c r="DM127" s="820"/>
      <c r="DN127" s="820"/>
      <c r="DO127" s="820"/>
      <c r="DP127" s="820"/>
      <c r="DQ127" s="820">
        <v>13721</v>
      </c>
      <c r="DR127" s="820"/>
      <c r="DS127" s="820"/>
      <c r="DT127" s="820"/>
      <c r="DU127" s="820"/>
      <c r="DV127" s="821">
        <v>0.2</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186848</v>
      </c>
      <c r="AB128" s="724"/>
      <c r="AC128" s="724"/>
      <c r="AD128" s="724"/>
      <c r="AE128" s="725"/>
      <c r="AF128" s="726">
        <v>184103</v>
      </c>
      <c r="AG128" s="724"/>
      <c r="AH128" s="724"/>
      <c r="AI128" s="724"/>
      <c r="AJ128" s="725"/>
      <c r="AK128" s="726">
        <v>179990</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19.059999999999999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7352039</v>
      </c>
      <c r="AB129" s="784"/>
      <c r="AC129" s="784"/>
      <c r="AD129" s="784"/>
      <c r="AE129" s="785"/>
      <c r="AF129" s="786">
        <v>7298477</v>
      </c>
      <c r="AG129" s="784"/>
      <c r="AH129" s="784"/>
      <c r="AI129" s="784"/>
      <c r="AJ129" s="785"/>
      <c r="AK129" s="786">
        <v>6955790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1398631</v>
      </c>
      <c r="AB130" s="784"/>
      <c r="AC130" s="784"/>
      <c r="AD130" s="784"/>
      <c r="AE130" s="785"/>
      <c r="AF130" s="786">
        <v>1369747</v>
      </c>
      <c r="AG130" s="784"/>
      <c r="AH130" s="784"/>
      <c r="AI130" s="784"/>
      <c r="AJ130" s="785"/>
      <c r="AK130" s="786">
        <v>1386972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65.400000000000006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5953408</v>
      </c>
      <c r="AB131" s="717"/>
      <c r="AC131" s="717"/>
      <c r="AD131" s="717"/>
      <c r="AE131" s="718"/>
      <c r="AF131" s="719">
        <v>5928730</v>
      </c>
      <c r="AG131" s="717"/>
      <c r="AH131" s="717"/>
      <c r="AI131" s="717"/>
      <c r="AJ131" s="718"/>
      <c r="AK131" s="719">
        <v>5568818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10.57916743</v>
      </c>
      <c r="AB132" s="740"/>
      <c r="AC132" s="740"/>
      <c r="AD132" s="740"/>
      <c r="AE132" s="741"/>
      <c r="AF132" s="742">
        <v>9.8780683220000007</v>
      </c>
      <c r="AG132" s="740"/>
      <c r="AH132" s="740"/>
      <c r="AI132" s="740"/>
      <c r="AJ132" s="741"/>
      <c r="AK132" s="742">
        <v>9.5375894849999998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12.3</v>
      </c>
      <c r="AB133" s="749"/>
      <c r="AC133" s="749"/>
      <c r="AD133" s="749"/>
      <c r="AE133" s="750"/>
      <c r="AF133" s="748">
        <v>11.1</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20" zoomScaleSheetLayoutView="80"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8" t="s">
        <v>466</v>
      </c>
      <c r="L7" s="254"/>
      <c r="M7" s="255" t="s">
        <v>467</v>
      </c>
      <c r="N7" s="256"/>
    </row>
    <row r="8" spans="1:16" x14ac:dyDescent="0.15">
      <c r="A8" s="248"/>
      <c r="B8" s="244"/>
      <c r="C8" s="244"/>
      <c r="D8" s="244"/>
      <c r="E8" s="244"/>
      <c r="F8" s="244"/>
      <c r="G8" s="257"/>
      <c r="H8" s="258"/>
      <c r="I8" s="258"/>
      <c r="J8" s="259"/>
      <c r="K8" s="1119"/>
      <c r="L8" s="260" t="s">
        <v>468</v>
      </c>
      <c r="M8" s="261" t="s">
        <v>469</v>
      </c>
      <c r="N8" s="262" t="s">
        <v>470</v>
      </c>
    </row>
    <row r="9" spans="1:16" x14ac:dyDescent="0.15">
      <c r="A9" s="248"/>
      <c r="B9" s="244"/>
      <c r="C9" s="244"/>
      <c r="D9" s="244"/>
      <c r="E9" s="244"/>
      <c r="F9" s="244"/>
      <c r="G9" s="1132" t="s">
        <v>471</v>
      </c>
      <c r="H9" s="1133"/>
      <c r="I9" s="1133"/>
      <c r="J9" s="1134"/>
      <c r="K9" s="263">
        <v>1592238</v>
      </c>
      <c r="L9" s="264">
        <v>123305</v>
      </c>
      <c r="M9" s="265">
        <v>98802</v>
      </c>
      <c r="N9" s="266">
        <v>24.8</v>
      </c>
    </row>
    <row r="10" spans="1:16" x14ac:dyDescent="0.15">
      <c r="A10" s="248"/>
      <c r="B10" s="244"/>
      <c r="C10" s="244"/>
      <c r="D10" s="244"/>
      <c r="E10" s="244"/>
      <c r="F10" s="244"/>
      <c r="G10" s="1132" t="s">
        <v>472</v>
      </c>
      <c r="H10" s="1133"/>
      <c r="I10" s="1133"/>
      <c r="J10" s="1134"/>
      <c r="K10" s="267">
        <v>204977</v>
      </c>
      <c r="L10" s="268">
        <v>15874</v>
      </c>
      <c r="M10" s="269">
        <v>9936</v>
      </c>
      <c r="N10" s="270">
        <v>59.8</v>
      </c>
    </row>
    <row r="11" spans="1:16" ht="13.5" customHeight="1" x14ac:dyDescent="0.15">
      <c r="A11" s="248"/>
      <c r="B11" s="244"/>
      <c r="C11" s="244"/>
      <c r="D11" s="244"/>
      <c r="E11" s="244"/>
      <c r="F11" s="244"/>
      <c r="G11" s="1132" t="s">
        <v>473</v>
      </c>
      <c r="H11" s="1133"/>
      <c r="I11" s="1133"/>
      <c r="J11" s="1134"/>
      <c r="K11" s="267">
        <v>470115</v>
      </c>
      <c r="L11" s="268">
        <v>36406</v>
      </c>
      <c r="M11" s="269">
        <v>18057</v>
      </c>
      <c r="N11" s="270">
        <v>101.6</v>
      </c>
    </row>
    <row r="12" spans="1:16" ht="13.5" customHeight="1" x14ac:dyDescent="0.15">
      <c r="A12" s="248"/>
      <c r="B12" s="244"/>
      <c r="C12" s="244"/>
      <c r="D12" s="244"/>
      <c r="E12" s="244"/>
      <c r="F12" s="244"/>
      <c r="G12" s="1132" t="s">
        <v>474</v>
      </c>
      <c r="H12" s="1133"/>
      <c r="I12" s="1133"/>
      <c r="J12" s="1134"/>
      <c r="K12" s="267" t="s">
        <v>475</v>
      </c>
      <c r="L12" s="268" t="s">
        <v>475</v>
      </c>
      <c r="M12" s="269">
        <v>2120</v>
      </c>
      <c r="N12" s="270" t="s">
        <v>475</v>
      </c>
    </row>
    <row r="13" spans="1:16" ht="13.5" customHeight="1" x14ac:dyDescent="0.15">
      <c r="A13" s="248"/>
      <c r="B13" s="244"/>
      <c r="C13" s="244"/>
      <c r="D13" s="244"/>
      <c r="E13" s="244"/>
      <c r="F13" s="244"/>
      <c r="G13" s="1132" t="s">
        <v>476</v>
      </c>
      <c r="H13" s="1133"/>
      <c r="I13" s="1133"/>
      <c r="J13" s="1134"/>
      <c r="K13" s="267" t="s">
        <v>475</v>
      </c>
      <c r="L13" s="268" t="s">
        <v>475</v>
      </c>
      <c r="M13" s="269" t="s">
        <v>475</v>
      </c>
      <c r="N13" s="270" t="s">
        <v>475</v>
      </c>
    </row>
    <row r="14" spans="1:16" ht="13.5" customHeight="1" x14ac:dyDescent="0.15">
      <c r="A14" s="248"/>
      <c r="B14" s="244"/>
      <c r="C14" s="244"/>
      <c r="D14" s="244"/>
      <c r="E14" s="244"/>
      <c r="F14" s="244"/>
      <c r="G14" s="1132" t="s">
        <v>477</v>
      </c>
      <c r="H14" s="1133"/>
      <c r="I14" s="1133"/>
      <c r="J14" s="1134"/>
      <c r="K14" s="267">
        <v>82790</v>
      </c>
      <c r="L14" s="268">
        <v>6411</v>
      </c>
      <c r="M14" s="269">
        <v>5213</v>
      </c>
      <c r="N14" s="270">
        <v>23</v>
      </c>
    </row>
    <row r="15" spans="1:16" ht="13.5" customHeight="1" x14ac:dyDescent="0.15">
      <c r="A15" s="248"/>
      <c r="B15" s="244"/>
      <c r="C15" s="244"/>
      <c r="D15" s="244"/>
      <c r="E15" s="244"/>
      <c r="F15" s="244"/>
      <c r="G15" s="1132" t="s">
        <v>478</v>
      </c>
      <c r="H15" s="1133"/>
      <c r="I15" s="1133"/>
      <c r="J15" s="1134"/>
      <c r="K15" s="267">
        <v>10872</v>
      </c>
      <c r="L15" s="268">
        <v>842</v>
      </c>
      <c r="M15" s="269">
        <v>2752</v>
      </c>
      <c r="N15" s="270">
        <v>-69.400000000000006</v>
      </c>
    </row>
    <row r="16" spans="1:16" x14ac:dyDescent="0.15">
      <c r="A16" s="248"/>
      <c r="B16" s="244"/>
      <c r="C16" s="244"/>
      <c r="D16" s="244"/>
      <c r="E16" s="244"/>
      <c r="F16" s="244"/>
      <c r="G16" s="1135" t="s">
        <v>479</v>
      </c>
      <c r="H16" s="1136"/>
      <c r="I16" s="1136"/>
      <c r="J16" s="1137"/>
      <c r="K16" s="268">
        <v>-188247</v>
      </c>
      <c r="L16" s="268">
        <v>-14578</v>
      </c>
      <c r="M16" s="269">
        <v>-11422</v>
      </c>
      <c r="N16" s="270">
        <v>27.6</v>
      </c>
    </row>
    <row r="17" spans="1:16" x14ac:dyDescent="0.15">
      <c r="A17" s="248"/>
      <c r="B17" s="244"/>
      <c r="C17" s="244"/>
      <c r="D17" s="244"/>
      <c r="E17" s="244"/>
      <c r="F17" s="244"/>
      <c r="G17" s="1135" t="s">
        <v>170</v>
      </c>
      <c r="H17" s="1136"/>
      <c r="I17" s="1136"/>
      <c r="J17" s="1137"/>
      <c r="K17" s="268">
        <v>2172745</v>
      </c>
      <c r="L17" s="268">
        <v>168260</v>
      </c>
      <c r="M17" s="269">
        <v>125458</v>
      </c>
      <c r="N17" s="270">
        <v>34.1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9" t="s">
        <v>484</v>
      </c>
      <c r="H21" s="1130"/>
      <c r="I21" s="1130"/>
      <c r="J21" s="1131"/>
      <c r="K21" s="280">
        <v>14.09</v>
      </c>
      <c r="L21" s="281">
        <v>11.31</v>
      </c>
      <c r="M21" s="282">
        <v>2.78</v>
      </c>
      <c r="N21" s="249"/>
      <c r="O21" s="283"/>
      <c r="P21" s="279"/>
    </row>
    <row r="22" spans="1:16" s="284" customFormat="1" x14ac:dyDescent="0.15">
      <c r="A22" s="279"/>
      <c r="B22" s="249"/>
      <c r="C22" s="249"/>
      <c r="D22" s="249"/>
      <c r="E22" s="249"/>
      <c r="F22" s="249"/>
      <c r="G22" s="1129" t="s">
        <v>485</v>
      </c>
      <c r="H22" s="1130"/>
      <c r="I22" s="1130"/>
      <c r="J22" s="1131"/>
      <c r="K22" s="285">
        <v>95.8</v>
      </c>
      <c r="L22" s="286">
        <v>94.9</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8" t="s">
        <v>466</v>
      </c>
      <c r="L30" s="254"/>
      <c r="M30" s="255" t="s">
        <v>467</v>
      </c>
      <c r="N30" s="256"/>
    </row>
    <row r="31" spans="1:16" x14ac:dyDescent="0.15">
      <c r="A31" s="248"/>
      <c r="B31" s="244"/>
      <c r="C31" s="244"/>
      <c r="D31" s="244"/>
      <c r="E31" s="244"/>
      <c r="F31" s="244"/>
      <c r="G31" s="257"/>
      <c r="H31" s="258"/>
      <c r="I31" s="258"/>
      <c r="J31" s="259"/>
      <c r="K31" s="1119"/>
      <c r="L31" s="260" t="s">
        <v>468</v>
      </c>
      <c r="M31" s="261" t="s">
        <v>469</v>
      </c>
      <c r="N31" s="262" t="s">
        <v>470</v>
      </c>
    </row>
    <row r="32" spans="1:16" ht="27" customHeight="1" x14ac:dyDescent="0.15">
      <c r="A32" s="248"/>
      <c r="B32" s="244"/>
      <c r="C32" s="244"/>
      <c r="D32" s="244"/>
      <c r="E32" s="244"/>
      <c r="F32" s="244"/>
      <c r="G32" s="1120" t="s">
        <v>488</v>
      </c>
      <c r="H32" s="1121"/>
      <c r="I32" s="1121"/>
      <c r="J32" s="1122"/>
      <c r="K32" s="294">
        <v>1536966</v>
      </c>
      <c r="L32" s="294">
        <v>119025</v>
      </c>
      <c r="M32" s="295">
        <v>88984</v>
      </c>
      <c r="N32" s="296">
        <v>33.799999999999997</v>
      </c>
    </row>
    <row r="33" spans="1:16" ht="13.5" customHeight="1" x14ac:dyDescent="0.15">
      <c r="A33" s="248"/>
      <c r="B33" s="244"/>
      <c r="C33" s="244"/>
      <c r="D33" s="244"/>
      <c r="E33" s="244"/>
      <c r="F33" s="244"/>
      <c r="G33" s="1120" t="s">
        <v>489</v>
      </c>
      <c r="H33" s="1121"/>
      <c r="I33" s="1121"/>
      <c r="J33" s="1122"/>
      <c r="K33" s="294" t="s">
        <v>475</v>
      </c>
      <c r="L33" s="294" t="s">
        <v>475</v>
      </c>
      <c r="M33" s="295" t="s">
        <v>475</v>
      </c>
      <c r="N33" s="296" t="s">
        <v>475</v>
      </c>
    </row>
    <row r="34" spans="1:16" ht="27" customHeight="1" x14ac:dyDescent="0.15">
      <c r="A34" s="248"/>
      <c r="B34" s="244"/>
      <c r="C34" s="244"/>
      <c r="D34" s="244"/>
      <c r="E34" s="244"/>
      <c r="F34" s="244"/>
      <c r="G34" s="1120" t="s">
        <v>490</v>
      </c>
      <c r="H34" s="1121"/>
      <c r="I34" s="1121"/>
      <c r="J34" s="1122"/>
      <c r="K34" s="294" t="s">
        <v>475</v>
      </c>
      <c r="L34" s="294" t="s">
        <v>475</v>
      </c>
      <c r="M34" s="295" t="s">
        <v>475</v>
      </c>
      <c r="N34" s="296" t="s">
        <v>475</v>
      </c>
    </row>
    <row r="35" spans="1:16" ht="27" customHeight="1" x14ac:dyDescent="0.15">
      <c r="A35" s="248"/>
      <c r="B35" s="244"/>
      <c r="C35" s="244"/>
      <c r="D35" s="244"/>
      <c r="E35" s="244"/>
      <c r="F35" s="244"/>
      <c r="G35" s="1120" t="s">
        <v>491</v>
      </c>
      <c r="H35" s="1121"/>
      <c r="I35" s="1121"/>
      <c r="J35" s="1122"/>
      <c r="K35" s="294">
        <v>472469</v>
      </c>
      <c r="L35" s="294">
        <v>36589</v>
      </c>
      <c r="M35" s="295">
        <v>24074</v>
      </c>
      <c r="N35" s="296">
        <v>52</v>
      </c>
    </row>
    <row r="36" spans="1:16" ht="27" customHeight="1" x14ac:dyDescent="0.15">
      <c r="A36" s="248"/>
      <c r="B36" s="244"/>
      <c r="C36" s="244"/>
      <c r="D36" s="244"/>
      <c r="E36" s="244"/>
      <c r="F36" s="244"/>
      <c r="G36" s="1120" t="s">
        <v>492</v>
      </c>
      <c r="H36" s="1121"/>
      <c r="I36" s="1121"/>
      <c r="J36" s="1122"/>
      <c r="K36" s="294">
        <v>51145</v>
      </c>
      <c r="L36" s="294">
        <v>3961</v>
      </c>
      <c r="M36" s="295">
        <v>3724</v>
      </c>
      <c r="N36" s="296">
        <v>6.4</v>
      </c>
    </row>
    <row r="37" spans="1:16" ht="13.5" customHeight="1" x14ac:dyDescent="0.15">
      <c r="A37" s="248"/>
      <c r="B37" s="244"/>
      <c r="C37" s="244"/>
      <c r="D37" s="244"/>
      <c r="E37" s="244"/>
      <c r="F37" s="244"/>
      <c r="G37" s="1120" t="s">
        <v>493</v>
      </c>
      <c r="H37" s="1121"/>
      <c r="I37" s="1121"/>
      <c r="J37" s="1122"/>
      <c r="K37" s="294">
        <v>36607</v>
      </c>
      <c r="L37" s="294">
        <v>2835</v>
      </c>
      <c r="M37" s="295">
        <v>1554</v>
      </c>
      <c r="N37" s="296">
        <v>82.4</v>
      </c>
    </row>
    <row r="38" spans="1:16" ht="27" customHeight="1" x14ac:dyDescent="0.15">
      <c r="A38" s="248"/>
      <c r="B38" s="244"/>
      <c r="C38" s="244"/>
      <c r="D38" s="244"/>
      <c r="E38" s="244"/>
      <c r="F38" s="244"/>
      <c r="G38" s="1123" t="s">
        <v>494</v>
      </c>
      <c r="H38" s="1124"/>
      <c r="I38" s="1124"/>
      <c r="J38" s="1125"/>
      <c r="K38" s="297">
        <v>906</v>
      </c>
      <c r="L38" s="297">
        <v>70</v>
      </c>
      <c r="M38" s="298">
        <v>30</v>
      </c>
      <c r="N38" s="299">
        <v>133.30000000000001</v>
      </c>
      <c r="O38" s="293"/>
    </row>
    <row r="39" spans="1:16" x14ac:dyDescent="0.15">
      <c r="A39" s="248"/>
      <c r="B39" s="244"/>
      <c r="C39" s="244"/>
      <c r="D39" s="244"/>
      <c r="E39" s="244"/>
      <c r="F39" s="244"/>
      <c r="G39" s="1123" t="s">
        <v>495</v>
      </c>
      <c r="H39" s="1124"/>
      <c r="I39" s="1124"/>
      <c r="J39" s="1125"/>
      <c r="K39" s="300">
        <v>-179990</v>
      </c>
      <c r="L39" s="300">
        <v>-13939</v>
      </c>
      <c r="M39" s="301">
        <v>-3836</v>
      </c>
      <c r="N39" s="302">
        <v>263.39999999999998</v>
      </c>
      <c r="O39" s="293"/>
    </row>
    <row r="40" spans="1:16" ht="27" customHeight="1" x14ac:dyDescent="0.15">
      <c r="A40" s="248"/>
      <c r="B40" s="244"/>
      <c r="C40" s="244"/>
      <c r="D40" s="244"/>
      <c r="E40" s="244"/>
      <c r="F40" s="244"/>
      <c r="G40" s="1120" t="s">
        <v>496</v>
      </c>
      <c r="H40" s="1121"/>
      <c r="I40" s="1121"/>
      <c r="J40" s="1122"/>
      <c r="K40" s="300">
        <v>-1386972</v>
      </c>
      <c r="L40" s="300">
        <v>-107409</v>
      </c>
      <c r="M40" s="301">
        <v>-78134</v>
      </c>
      <c r="N40" s="302">
        <v>37.5</v>
      </c>
      <c r="O40" s="293"/>
    </row>
    <row r="41" spans="1:16" x14ac:dyDescent="0.15">
      <c r="A41" s="248"/>
      <c r="B41" s="244"/>
      <c r="C41" s="244"/>
      <c r="D41" s="244"/>
      <c r="E41" s="244"/>
      <c r="F41" s="244"/>
      <c r="G41" s="1126" t="s">
        <v>280</v>
      </c>
      <c r="H41" s="1127"/>
      <c r="I41" s="1127"/>
      <c r="J41" s="1128"/>
      <c r="K41" s="294">
        <v>531131</v>
      </c>
      <c r="L41" s="300">
        <v>41131</v>
      </c>
      <c r="M41" s="301">
        <v>36395</v>
      </c>
      <c r="N41" s="302">
        <v>13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3" t="s">
        <v>466</v>
      </c>
      <c r="J49" s="1115" t="s">
        <v>500</v>
      </c>
      <c r="K49" s="1116"/>
      <c r="L49" s="1116"/>
      <c r="M49" s="1116"/>
      <c r="N49" s="1117"/>
    </row>
    <row r="50" spans="1:14" x14ac:dyDescent="0.15">
      <c r="A50" s="248"/>
      <c r="B50" s="244"/>
      <c r="C50" s="244"/>
      <c r="D50" s="244"/>
      <c r="E50" s="244"/>
      <c r="F50" s="244"/>
      <c r="G50" s="312"/>
      <c r="H50" s="313"/>
      <c r="I50" s="1114"/>
      <c r="J50" s="314" t="s">
        <v>501</v>
      </c>
      <c r="K50" s="315" t="s">
        <v>502</v>
      </c>
      <c r="L50" s="316" t="s">
        <v>503</v>
      </c>
      <c r="M50" s="317" t="s">
        <v>504</v>
      </c>
      <c r="N50" s="318" t="s">
        <v>505</v>
      </c>
    </row>
    <row r="51" spans="1:14" x14ac:dyDescent="0.15">
      <c r="A51" s="248"/>
      <c r="B51" s="244"/>
      <c r="C51" s="244"/>
      <c r="D51" s="244"/>
      <c r="E51" s="244"/>
      <c r="F51" s="244"/>
      <c r="G51" s="310" t="s">
        <v>506</v>
      </c>
      <c r="H51" s="311"/>
      <c r="I51" s="319">
        <v>2039030</v>
      </c>
      <c r="J51" s="320">
        <v>148921</v>
      </c>
      <c r="K51" s="321">
        <v>-6.6</v>
      </c>
      <c r="L51" s="322">
        <v>147869</v>
      </c>
      <c r="M51" s="323">
        <v>16.3</v>
      </c>
      <c r="N51" s="324">
        <v>-22.9</v>
      </c>
    </row>
    <row r="52" spans="1:14" x14ac:dyDescent="0.15">
      <c r="A52" s="248"/>
      <c r="B52" s="244"/>
      <c r="C52" s="244"/>
      <c r="D52" s="244"/>
      <c r="E52" s="244"/>
      <c r="F52" s="244"/>
      <c r="G52" s="325"/>
      <c r="H52" s="326" t="s">
        <v>507</v>
      </c>
      <c r="I52" s="327">
        <v>864362</v>
      </c>
      <c r="J52" s="328">
        <v>63129</v>
      </c>
      <c r="K52" s="329">
        <v>-27.5</v>
      </c>
      <c r="L52" s="330">
        <v>63271</v>
      </c>
      <c r="M52" s="331">
        <v>-12.8</v>
      </c>
      <c r="N52" s="332">
        <v>-14.7</v>
      </c>
    </row>
    <row r="53" spans="1:14" x14ac:dyDescent="0.15">
      <c r="A53" s="248"/>
      <c r="B53" s="244"/>
      <c r="C53" s="244"/>
      <c r="D53" s="244"/>
      <c r="E53" s="244"/>
      <c r="F53" s="244"/>
      <c r="G53" s="310" t="s">
        <v>508</v>
      </c>
      <c r="H53" s="311"/>
      <c r="I53" s="319">
        <v>1536386</v>
      </c>
      <c r="J53" s="320">
        <v>113739</v>
      </c>
      <c r="K53" s="321">
        <v>-23.6</v>
      </c>
      <c r="L53" s="322">
        <v>117242</v>
      </c>
      <c r="M53" s="323">
        <v>-20.7</v>
      </c>
      <c r="N53" s="324">
        <v>-2.9</v>
      </c>
    </row>
    <row r="54" spans="1:14" x14ac:dyDescent="0.15">
      <c r="A54" s="248"/>
      <c r="B54" s="244"/>
      <c r="C54" s="244"/>
      <c r="D54" s="244"/>
      <c r="E54" s="244"/>
      <c r="F54" s="244"/>
      <c r="G54" s="325"/>
      <c r="H54" s="326" t="s">
        <v>507</v>
      </c>
      <c r="I54" s="327">
        <v>1131658</v>
      </c>
      <c r="J54" s="328">
        <v>83777</v>
      </c>
      <c r="K54" s="329">
        <v>32.700000000000003</v>
      </c>
      <c r="L54" s="330">
        <v>59388</v>
      </c>
      <c r="M54" s="331">
        <v>-6.1</v>
      </c>
      <c r="N54" s="332">
        <v>38.799999999999997</v>
      </c>
    </row>
    <row r="55" spans="1:14" x14ac:dyDescent="0.15">
      <c r="A55" s="248"/>
      <c r="B55" s="244"/>
      <c r="C55" s="244"/>
      <c r="D55" s="244"/>
      <c r="E55" s="244"/>
      <c r="F55" s="244"/>
      <c r="G55" s="310" t="s">
        <v>509</v>
      </c>
      <c r="H55" s="311"/>
      <c r="I55" s="319">
        <v>2395687</v>
      </c>
      <c r="J55" s="320">
        <v>179573</v>
      </c>
      <c r="K55" s="321">
        <v>57.9</v>
      </c>
      <c r="L55" s="322">
        <v>114097</v>
      </c>
      <c r="M55" s="323">
        <v>-2.7</v>
      </c>
      <c r="N55" s="324">
        <v>60.6</v>
      </c>
    </row>
    <row r="56" spans="1:14" x14ac:dyDescent="0.15">
      <c r="A56" s="248"/>
      <c r="B56" s="244"/>
      <c r="C56" s="244"/>
      <c r="D56" s="244"/>
      <c r="E56" s="244"/>
      <c r="F56" s="244"/>
      <c r="G56" s="325"/>
      <c r="H56" s="326" t="s">
        <v>507</v>
      </c>
      <c r="I56" s="327">
        <v>845454</v>
      </c>
      <c r="J56" s="328">
        <v>63373</v>
      </c>
      <c r="K56" s="329">
        <v>-24.4</v>
      </c>
      <c r="L56" s="330">
        <v>61630</v>
      </c>
      <c r="M56" s="331">
        <v>3.8</v>
      </c>
      <c r="N56" s="332">
        <v>-28.2</v>
      </c>
    </row>
    <row r="57" spans="1:14" x14ac:dyDescent="0.15">
      <c r="A57" s="248"/>
      <c r="B57" s="244"/>
      <c r="C57" s="244"/>
      <c r="D57" s="244"/>
      <c r="E57" s="244"/>
      <c r="F57" s="244"/>
      <c r="G57" s="310" t="s">
        <v>510</v>
      </c>
      <c r="H57" s="311"/>
      <c r="I57" s="319">
        <v>2477115</v>
      </c>
      <c r="J57" s="320">
        <v>188288</v>
      </c>
      <c r="K57" s="321">
        <v>4.9000000000000004</v>
      </c>
      <c r="L57" s="322">
        <v>136577</v>
      </c>
      <c r="M57" s="323">
        <v>19.7</v>
      </c>
      <c r="N57" s="324">
        <v>-14.8</v>
      </c>
    </row>
    <row r="58" spans="1:14" x14ac:dyDescent="0.15">
      <c r="A58" s="248"/>
      <c r="B58" s="244"/>
      <c r="C58" s="244"/>
      <c r="D58" s="244"/>
      <c r="E58" s="244"/>
      <c r="F58" s="244"/>
      <c r="G58" s="325"/>
      <c r="H58" s="326" t="s">
        <v>507</v>
      </c>
      <c r="I58" s="327">
        <v>1155719</v>
      </c>
      <c r="J58" s="328">
        <v>87847</v>
      </c>
      <c r="K58" s="329">
        <v>38.6</v>
      </c>
      <c r="L58" s="330">
        <v>59645</v>
      </c>
      <c r="M58" s="331">
        <v>-3.2</v>
      </c>
      <c r="N58" s="332">
        <v>41.8</v>
      </c>
    </row>
    <row r="59" spans="1:14" x14ac:dyDescent="0.15">
      <c r="A59" s="248"/>
      <c r="B59" s="244"/>
      <c r="C59" s="244"/>
      <c r="D59" s="244"/>
      <c r="E59" s="244"/>
      <c r="F59" s="244"/>
      <c r="G59" s="310" t="s">
        <v>511</v>
      </c>
      <c r="H59" s="311"/>
      <c r="I59" s="319">
        <v>2136923</v>
      </c>
      <c r="J59" s="320">
        <v>165486</v>
      </c>
      <c r="K59" s="321">
        <v>-12.1</v>
      </c>
      <c r="L59" s="322">
        <v>132212</v>
      </c>
      <c r="M59" s="323">
        <v>-3.2</v>
      </c>
      <c r="N59" s="324">
        <v>-8.9</v>
      </c>
    </row>
    <row r="60" spans="1:14" x14ac:dyDescent="0.15">
      <c r="A60" s="248"/>
      <c r="B60" s="244"/>
      <c r="C60" s="244"/>
      <c r="D60" s="244"/>
      <c r="E60" s="244"/>
      <c r="F60" s="244"/>
      <c r="G60" s="325"/>
      <c r="H60" s="326" t="s">
        <v>507</v>
      </c>
      <c r="I60" s="333">
        <v>1331772</v>
      </c>
      <c r="J60" s="328">
        <v>103134</v>
      </c>
      <c r="K60" s="329">
        <v>17.399999999999999</v>
      </c>
      <c r="L60" s="330">
        <v>67114</v>
      </c>
      <c r="M60" s="331">
        <v>12.5</v>
      </c>
      <c r="N60" s="332">
        <v>4.9000000000000004</v>
      </c>
    </row>
    <row r="61" spans="1:14" x14ac:dyDescent="0.15">
      <c r="A61" s="248"/>
      <c r="B61" s="244"/>
      <c r="C61" s="244"/>
      <c r="D61" s="244"/>
      <c r="E61" s="244"/>
      <c r="F61" s="244"/>
      <c r="G61" s="310" t="s">
        <v>512</v>
      </c>
      <c r="H61" s="334"/>
      <c r="I61" s="335">
        <v>2117028</v>
      </c>
      <c r="J61" s="336">
        <v>159201</v>
      </c>
      <c r="K61" s="337">
        <v>4.0999999999999996</v>
      </c>
      <c r="L61" s="338">
        <v>129599</v>
      </c>
      <c r="M61" s="339">
        <v>1.9</v>
      </c>
      <c r="N61" s="324">
        <v>2.2000000000000002</v>
      </c>
    </row>
    <row r="62" spans="1:14" x14ac:dyDescent="0.15">
      <c r="A62" s="248"/>
      <c r="B62" s="244"/>
      <c r="C62" s="244"/>
      <c r="D62" s="244"/>
      <c r="E62" s="244"/>
      <c r="F62" s="244"/>
      <c r="G62" s="325"/>
      <c r="H62" s="326" t="s">
        <v>507</v>
      </c>
      <c r="I62" s="327">
        <v>1065793</v>
      </c>
      <c r="J62" s="328">
        <v>80252</v>
      </c>
      <c r="K62" s="329">
        <v>7.4</v>
      </c>
      <c r="L62" s="330">
        <v>62210</v>
      </c>
      <c r="M62" s="331">
        <v>-1.2</v>
      </c>
      <c r="N62" s="332">
        <v>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8" t="s">
        <v>3</v>
      </c>
      <c r="D47" s="1138"/>
      <c r="E47" s="1139"/>
      <c r="F47" s="11">
        <v>8.3699999999999992</v>
      </c>
      <c r="G47" s="12">
        <v>10.57</v>
      </c>
      <c r="H47" s="12">
        <v>14.23</v>
      </c>
      <c r="I47" s="12">
        <v>19.239999999999998</v>
      </c>
      <c r="J47" s="13">
        <v>22.89</v>
      </c>
    </row>
    <row r="48" spans="2:10" ht="57.75" customHeight="1" x14ac:dyDescent="0.15">
      <c r="B48" s="14"/>
      <c r="C48" s="1140" t="s">
        <v>4</v>
      </c>
      <c r="D48" s="1140"/>
      <c r="E48" s="1141"/>
      <c r="F48" s="15">
        <v>3.22</v>
      </c>
      <c r="G48" s="16">
        <v>2.41</v>
      </c>
      <c r="H48" s="16">
        <v>1.4</v>
      </c>
      <c r="I48" s="16">
        <v>2.12</v>
      </c>
      <c r="J48" s="17">
        <v>1.47</v>
      </c>
    </row>
    <row r="49" spans="2:10" ht="57.75" customHeight="1" thickBot="1" x14ac:dyDescent="0.2">
      <c r="B49" s="18"/>
      <c r="C49" s="1142" t="s">
        <v>5</v>
      </c>
      <c r="D49" s="1142"/>
      <c r="E49" s="1143"/>
      <c r="F49" s="19">
        <v>4.54</v>
      </c>
      <c r="G49" s="20">
        <v>1.1599999999999999</v>
      </c>
      <c r="H49" s="20">
        <v>4.4800000000000004</v>
      </c>
      <c r="I49" s="20">
        <v>5.62</v>
      </c>
      <c r="J49" s="21">
        <v>1.95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0" t="s">
        <v>519</v>
      </c>
      <c r="D34" s="1150"/>
      <c r="E34" s="1151"/>
      <c r="F34" s="32">
        <v>7.57</v>
      </c>
      <c r="G34" s="33">
        <v>7.62</v>
      </c>
      <c r="H34" s="33">
        <v>7.55</v>
      </c>
      <c r="I34" s="33">
        <v>7.8</v>
      </c>
      <c r="J34" s="34">
        <v>7.54</v>
      </c>
      <c r="K34" s="22"/>
      <c r="L34" s="22"/>
      <c r="M34" s="22"/>
      <c r="N34" s="22"/>
      <c r="O34" s="22"/>
      <c r="P34" s="22"/>
    </row>
    <row r="35" spans="1:16" ht="39" customHeight="1" x14ac:dyDescent="0.15">
      <c r="A35" s="22"/>
      <c r="B35" s="35"/>
      <c r="C35" s="1144" t="s">
        <v>520</v>
      </c>
      <c r="D35" s="1145"/>
      <c r="E35" s="1146"/>
      <c r="F35" s="36">
        <v>1.48</v>
      </c>
      <c r="G35" s="37">
        <v>2.7</v>
      </c>
      <c r="H35" s="37">
        <v>3.56</v>
      </c>
      <c r="I35" s="37">
        <v>3.57</v>
      </c>
      <c r="J35" s="38">
        <v>4.0199999999999996</v>
      </c>
      <c r="K35" s="22"/>
      <c r="L35" s="22"/>
      <c r="M35" s="22"/>
      <c r="N35" s="22"/>
      <c r="O35" s="22"/>
      <c r="P35" s="22"/>
    </row>
    <row r="36" spans="1:16" ht="39" customHeight="1" x14ac:dyDescent="0.15">
      <c r="A36" s="22"/>
      <c r="B36" s="35"/>
      <c r="C36" s="1144" t="s">
        <v>521</v>
      </c>
      <c r="D36" s="1145"/>
      <c r="E36" s="1146"/>
      <c r="F36" s="36">
        <v>3.21</v>
      </c>
      <c r="G36" s="37">
        <v>2.4</v>
      </c>
      <c r="H36" s="37">
        <v>1.39</v>
      </c>
      <c r="I36" s="37">
        <v>2.11</v>
      </c>
      <c r="J36" s="38">
        <v>1.46</v>
      </c>
      <c r="K36" s="22"/>
      <c r="L36" s="22"/>
      <c r="M36" s="22"/>
      <c r="N36" s="22"/>
      <c r="O36" s="22"/>
      <c r="P36" s="22"/>
    </row>
    <row r="37" spans="1:16" ht="39" customHeight="1" x14ac:dyDescent="0.15">
      <c r="A37" s="22"/>
      <c r="B37" s="35"/>
      <c r="C37" s="1144" t="s">
        <v>522</v>
      </c>
      <c r="D37" s="1145"/>
      <c r="E37" s="1146"/>
      <c r="F37" s="36">
        <v>0.06</v>
      </c>
      <c r="G37" s="37">
        <v>0.03</v>
      </c>
      <c r="H37" s="37" t="s">
        <v>523</v>
      </c>
      <c r="I37" s="37" t="s">
        <v>524</v>
      </c>
      <c r="J37" s="38">
        <v>0.57999999999999996</v>
      </c>
      <c r="K37" s="22"/>
      <c r="L37" s="22"/>
      <c r="M37" s="22"/>
      <c r="N37" s="22"/>
      <c r="O37" s="22"/>
      <c r="P37" s="22"/>
    </row>
    <row r="38" spans="1:16" ht="39" customHeight="1" x14ac:dyDescent="0.15">
      <c r="A38" s="22"/>
      <c r="B38" s="35"/>
      <c r="C38" s="1144" t="s">
        <v>525</v>
      </c>
      <c r="D38" s="1145"/>
      <c r="E38" s="1146"/>
      <c r="F38" s="36">
        <v>0.7</v>
      </c>
      <c r="G38" s="37">
        <v>0.9</v>
      </c>
      <c r="H38" s="37">
        <v>0.46</v>
      </c>
      <c r="I38" s="37">
        <v>0.27</v>
      </c>
      <c r="J38" s="38">
        <v>0.36</v>
      </c>
      <c r="K38" s="22"/>
      <c r="L38" s="22"/>
      <c r="M38" s="22"/>
      <c r="N38" s="22"/>
      <c r="O38" s="22"/>
      <c r="P38" s="22"/>
    </row>
    <row r="39" spans="1:16" ht="39" customHeight="1" x14ac:dyDescent="0.15">
      <c r="A39" s="22"/>
      <c r="B39" s="35"/>
      <c r="C39" s="1144" t="s">
        <v>526</v>
      </c>
      <c r="D39" s="1145"/>
      <c r="E39" s="1146"/>
      <c r="F39" s="36">
        <v>0.04</v>
      </c>
      <c r="G39" s="37">
        <v>0.09</v>
      </c>
      <c r="H39" s="37">
        <v>0.05</v>
      </c>
      <c r="I39" s="37">
        <v>0.03</v>
      </c>
      <c r="J39" s="38">
        <v>0.05</v>
      </c>
      <c r="K39" s="22"/>
      <c r="L39" s="22"/>
      <c r="M39" s="22"/>
      <c r="N39" s="22"/>
      <c r="O39" s="22"/>
      <c r="P39" s="22"/>
    </row>
    <row r="40" spans="1:16" ht="39" customHeight="1" x14ac:dyDescent="0.15">
      <c r="A40" s="22"/>
      <c r="B40" s="35"/>
      <c r="C40" s="1144" t="s">
        <v>527</v>
      </c>
      <c r="D40" s="1145"/>
      <c r="E40" s="1146"/>
      <c r="F40" s="36">
        <v>0</v>
      </c>
      <c r="G40" s="37">
        <v>0</v>
      </c>
      <c r="H40" s="37">
        <v>0</v>
      </c>
      <c r="I40" s="37">
        <v>0</v>
      </c>
      <c r="J40" s="38">
        <v>0.01</v>
      </c>
      <c r="K40" s="22"/>
      <c r="L40" s="22"/>
      <c r="M40" s="22"/>
      <c r="N40" s="22"/>
      <c r="O40" s="22"/>
      <c r="P40" s="22"/>
    </row>
    <row r="41" spans="1:16" ht="39" customHeight="1" x14ac:dyDescent="0.15">
      <c r="A41" s="22"/>
      <c r="B41" s="35"/>
      <c r="C41" s="1144" t="s">
        <v>528</v>
      </c>
      <c r="D41" s="1145"/>
      <c r="E41" s="1146"/>
      <c r="F41" s="36" t="s">
        <v>475</v>
      </c>
      <c r="G41" s="37" t="s">
        <v>475</v>
      </c>
      <c r="H41" s="37">
        <v>0.03</v>
      </c>
      <c r="I41" s="37">
        <v>0.02</v>
      </c>
      <c r="J41" s="38">
        <v>0</v>
      </c>
      <c r="K41" s="22"/>
      <c r="L41" s="22"/>
      <c r="M41" s="22"/>
      <c r="N41" s="22"/>
      <c r="O41" s="22"/>
      <c r="P41" s="22"/>
    </row>
    <row r="42" spans="1:16" ht="39" customHeight="1" x14ac:dyDescent="0.15">
      <c r="A42" s="22"/>
      <c r="B42" s="39"/>
      <c r="C42" s="1144" t="s">
        <v>529</v>
      </c>
      <c r="D42" s="1145"/>
      <c r="E42" s="1146"/>
      <c r="F42" s="36" t="s">
        <v>475</v>
      </c>
      <c r="G42" s="37" t="s">
        <v>475</v>
      </c>
      <c r="H42" s="37" t="s">
        <v>475</v>
      </c>
      <c r="I42" s="37" t="s">
        <v>475</v>
      </c>
      <c r="J42" s="38" t="s">
        <v>475</v>
      </c>
      <c r="K42" s="22"/>
      <c r="L42" s="22"/>
      <c r="M42" s="22"/>
      <c r="N42" s="22"/>
      <c r="O42" s="22"/>
      <c r="P42" s="22"/>
    </row>
    <row r="43" spans="1:16" ht="39" customHeight="1" thickBot="1" x14ac:dyDescent="0.2">
      <c r="A43" s="22"/>
      <c r="B43" s="40"/>
      <c r="C43" s="1147" t="s">
        <v>530</v>
      </c>
      <c r="D43" s="1148"/>
      <c r="E43" s="1149"/>
      <c r="F43" s="41">
        <v>0</v>
      </c>
      <c r="G43" s="42">
        <v>0</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1746</v>
      </c>
      <c r="L45" s="60">
        <v>1766</v>
      </c>
      <c r="M45" s="60">
        <v>1648</v>
      </c>
      <c r="N45" s="60">
        <v>1585</v>
      </c>
      <c r="O45" s="61">
        <v>1537</v>
      </c>
      <c r="P45" s="48"/>
      <c r="Q45" s="48"/>
      <c r="R45" s="48"/>
      <c r="S45" s="48"/>
      <c r="T45" s="48"/>
      <c r="U45" s="48"/>
    </row>
    <row r="46" spans="1:21" ht="30.75" customHeight="1" x14ac:dyDescent="0.15">
      <c r="A46" s="48"/>
      <c r="B46" s="1162"/>
      <c r="C46" s="1163"/>
      <c r="D46" s="62"/>
      <c r="E46" s="1154" t="s">
        <v>12</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x14ac:dyDescent="0.15">
      <c r="A47" s="48"/>
      <c r="B47" s="1162"/>
      <c r="C47" s="1163"/>
      <c r="D47" s="62"/>
      <c r="E47" s="1154" t="s">
        <v>13</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x14ac:dyDescent="0.15">
      <c r="A48" s="48"/>
      <c r="B48" s="1162"/>
      <c r="C48" s="1163"/>
      <c r="D48" s="62"/>
      <c r="E48" s="1154" t="s">
        <v>14</v>
      </c>
      <c r="F48" s="1154"/>
      <c r="G48" s="1154"/>
      <c r="H48" s="1154"/>
      <c r="I48" s="1154"/>
      <c r="J48" s="1155"/>
      <c r="K48" s="63">
        <v>491</v>
      </c>
      <c r="L48" s="64">
        <v>469</v>
      </c>
      <c r="M48" s="64">
        <v>467</v>
      </c>
      <c r="N48" s="64">
        <v>462</v>
      </c>
      <c r="O48" s="65">
        <v>472</v>
      </c>
      <c r="P48" s="48"/>
      <c r="Q48" s="48"/>
      <c r="R48" s="48"/>
      <c r="S48" s="48"/>
      <c r="T48" s="48"/>
      <c r="U48" s="48"/>
    </row>
    <row r="49" spans="1:21" ht="30.75" customHeight="1" x14ac:dyDescent="0.15">
      <c r="A49" s="48"/>
      <c r="B49" s="1162"/>
      <c r="C49" s="1163"/>
      <c r="D49" s="62"/>
      <c r="E49" s="1154" t="s">
        <v>15</v>
      </c>
      <c r="F49" s="1154"/>
      <c r="G49" s="1154"/>
      <c r="H49" s="1154"/>
      <c r="I49" s="1154"/>
      <c r="J49" s="1155"/>
      <c r="K49" s="63">
        <v>52</v>
      </c>
      <c r="L49" s="64">
        <v>49</v>
      </c>
      <c r="M49" s="64">
        <v>51</v>
      </c>
      <c r="N49" s="64">
        <v>55</v>
      </c>
      <c r="O49" s="65">
        <v>51</v>
      </c>
      <c r="P49" s="48"/>
      <c r="Q49" s="48"/>
      <c r="R49" s="48"/>
      <c r="S49" s="48"/>
      <c r="T49" s="48"/>
      <c r="U49" s="48"/>
    </row>
    <row r="50" spans="1:21" ht="30.75" customHeight="1" x14ac:dyDescent="0.15">
      <c r="A50" s="48"/>
      <c r="B50" s="1162"/>
      <c r="C50" s="1163"/>
      <c r="D50" s="62"/>
      <c r="E50" s="1154" t="s">
        <v>16</v>
      </c>
      <c r="F50" s="1154"/>
      <c r="G50" s="1154"/>
      <c r="H50" s="1154"/>
      <c r="I50" s="1154"/>
      <c r="J50" s="1155"/>
      <c r="K50" s="63">
        <v>57</v>
      </c>
      <c r="L50" s="64">
        <v>55</v>
      </c>
      <c r="M50" s="64">
        <v>49</v>
      </c>
      <c r="N50" s="64">
        <v>38</v>
      </c>
      <c r="O50" s="65">
        <v>37</v>
      </c>
      <c r="P50" s="48"/>
      <c r="Q50" s="48"/>
      <c r="R50" s="48"/>
      <c r="S50" s="48"/>
      <c r="T50" s="48"/>
      <c r="U50" s="48"/>
    </row>
    <row r="51" spans="1:21" ht="30.75" customHeight="1" x14ac:dyDescent="0.15">
      <c r="A51" s="48"/>
      <c r="B51" s="1164"/>
      <c r="C51" s="1165"/>
      <c r="D51" s="66"/>
      <c r="E51" s="1154" t="s">
        <v>17</v>
      </c>
      <c r="F51" s="1154"/>
      <c r="G51" s="1154"/>
      <c r="H51" s="1154"/>
      <c r="I51" s="1154"/>
      <c r="J51" s="1155"/>
      <c r="K51" s="63">
        <v>0</v>
      </c>
      <c r="L51" s="64">
        <v>0</v>
      </c>
      <c r="M51" s="64">
        <v>1</v>
      </c>
      <c r="N51" s="64">
        <v>1</v>
      </c>
      <c r="O51" s="65">
        <v>1</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1574</v>
      </c>
      <c r="L52" s="64">
        <v>1610</v>
      </c>
      <c r="M52" s="64">
        <v>1586</v>
      </c>
      <c r="N52" s="64">
        <v>1554</v>
      </c>
      <c r="O52" s="65">
        <v>1568</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772</v>
      </c>
      <c r="L53" s="69">
        <v>729</v>
      </c>
      <c r="M53" s="69">
        <v>630</v>
      </c>
      <c r="N53" s="69">
        <v>587</v>
      </c>
      <c r="O53" s="70">
        <v>530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hokkaido</cp:lastModifiedBy>
  <cp:lastPrinted>2016-04-12T11:08:11Z</cp:lastPrinted>
  <dcterms:created xsi:type="dcterms:W3CDTF">2016-02-15T00:28:22Z</dcterms:created>
  <dcterms:modified xsi:type="dcterms:W3CDTF">2016-04-26T05:18:24Z</dcterms:modified>
  <cp:category/>
</cp:coreProperties>
</file>