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svhdk07\共有\企画財政課\ABC\PERSONAL\☆財政係\☆財政\財務規則・補助金関係\財政状況\財政状況資料集\R3決算\R5.10.3_依頼：1010（火）〆】令和３年度財政状況資料集の作成について（２回目再出力後\提出\"/>
    </mc:Choice>
  </mc:AlternateContent>
  <xr:revisionPtr revIDLastSave="0" documentId="13_ncr:1_{B355A897-726F-4371-B887-E4EE053A4A8A}" xr6:coauthVersionLast="36" xr6:coauthVersionMax="36" xr10:uidLastSave="{00000000-0000-0000-0000-000000000000}"/>
  <bookViews>
    <workbookView xWindow="0" yWindow="0" windowWidth="28800" windowHeight="1224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4" i="12"/>
  <c r="AA35" i="12"/>
  <c r="AA32"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C37" i="10"/>
  <c r="CO36" i="10"/>
  <c r="BW36" i="10"/>
  <c r="BE36" i="10"/>
  <c r="C36" i="10"/>
  <c r="CO35" i="10"/>
  <c r="BW35" i="10"/>
  <c r="BE35" i="10"/>
  <c r="C35" i="10"/>
  <c r="BW34" i="10"/>
  <c r="BE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CO34" i="10" l="1"/>
</calcChain>
</file>

<file path=xl/sharedStrings.xml><?xml version="1.0" encoding="utf-8"?>
<sst xmlns="http://schemas.openxmlformats.org/spreadsheetml/2006/main" count="1065" uniqueCount="599">
  <si>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</si>
  <si>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</si>
  <si>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</si>
  <si>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</si>
  <si>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</si>
  <si>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</si>
  <si>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</si>
  <si>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</si>
  <si>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</si>
  <si>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</si>
  <si>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</si>
  <si>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</si>
  <si>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</si>
  <si>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</si>
  <si>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</si>
  <si>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</si>
  <si>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</si>
  <si>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</si>
  <si>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</si>
  <si>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</si>
  <si>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</si>
  <si>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</si>
  <si>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</si>
  <si>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</si>
  <si>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</si>
  <si>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</si>
  <si>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</si>
  <si>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</si>
  <si>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</si>
  <si>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</si>
  <si>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</si>
  <si>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</si>
  <si>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</si>
  <si>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</si>
  <si>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</si>
  <si>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</si>
  <si>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</si>
  <si>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</si>
  <si>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</si>
  <si>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</si>
  <si>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</si>
  <si>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</si>
  <si>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</si>
  <si>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</si>
  <si>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</si>
  <si>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</si>
  <si>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</si>
  <si>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</si>
  <si>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</si>
  <si>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</si>
  <si>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</si>
  <si>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</si>
  <si>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</si>
  <si>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</si>
  <si>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</si>
  <si>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</si>
  <si>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</si>
  <si>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</si>
  <si>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</si>
  <si>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</si>
  <si>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</si>
  <si>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</si>
  <si>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</si>
  <si>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</si>
  <si>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</si>
  <si>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</si>
  <si>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</si>
  <si>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</si>
  <si>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</si>
  <si>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</si>
  <si>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</si>
  <si>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</si>
  <si>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</si>
  <si>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</si>
  <si>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</si>
  <si>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</si>
  <si>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</si>
  <si>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</si>
  <si>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</si>
  <si>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</si>
  <si>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</si>
  <si>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</si>
  <si>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</si>
  <si>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</si>
  <si>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</si>
  <si>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</si>
  <si>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</si>
  <si>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</si>
  <si>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</si>
  <si>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</si>
  <si>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</si>
  <si>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</si>
  <si>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</si>
  <si>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</si>
  <si>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</si>
  <si>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</si>
  <si>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</si>
  <si>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</si>
  <si>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</si>
  <si>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</si>
  <si>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</si>
  <si>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</si>
  <si>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</si>
  <si>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</si>
  <si>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</si>
  <si>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</si>
  <si>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</si>
  <si>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</si>
  <si>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</si>
  <si>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</si>
  <si>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</si>
  <si>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</si>
  <si>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</si>
  <si>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</si>
  <si>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</si>
  <si>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</si>
  <si>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</si>
  <si>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</si>
  <si>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</si>
  <si>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</si>
  <si>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</si>
  <si>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</si>
  <si>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</si>
  <si>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</si>
  <si>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</si>
  <si>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</si>
  <si>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</si>
  <si>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</si>
  <si>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</si>
  <si>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</si>
  <si>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</si>
  <si>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</si>
  <si>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</si>
  <si>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</si>
  <si>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</si>
  <si>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</si>
  <si>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</si>
  <si>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</si>
  <si>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</si>
  <si>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</si>
  <si>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</si>
  <si>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</si>
  <si>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</si>
  <si>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</si>
  <si>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</si>
  <si>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</si>
  <si>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</si>
  <si>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</si>
  <si>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</si>
  <si>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</si>
  <si>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</si>
  <si>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</si>
  <si>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</si>
  <si>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</si>
  <si>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</si>
  <si>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</si>
  <si>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</si>
  <si>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</si>
  <si>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</si>
  <si>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</si>
  <si>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</si>
  <si>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</si>
  <si>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</si>
  <si>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</si>
  <si>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</si>
  <si>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</si>
  <si>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</si>
  <si>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</si>
  <si>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</si>
  <si>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</si>
  <si>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</si>
  <si>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</si>
  <si>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</si>
  <si>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</si>
  <si>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</si>
  <si>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</si>
  <si>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</si>
  <si>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</si>
  <si>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</si>
  <si>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</si>
  <si>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</si>
  <si>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</si>
  <si>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</si>
  <si>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</si>
  <si>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</si>
  <si>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</si>
  <si>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</si>
  <si>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</si>
  <si>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</si>
  <si>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</si>
  <si>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</si>
  <si>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</si>
  <si>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</si>
  <si>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</si>
  <si>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</si>
  <si>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</si>
  <si>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</si>
  <si>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</si>
  <si>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</si>
  <si>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</si>
  <si>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</si>
  <si>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</si>
  <si>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</si>
  <si>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</si>
  <si>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</si>
  <si>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</si>
  <si>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</si>
  <si>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</si>
  <si>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</si>
  <si>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</si>
  <si>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</si>
  <si>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</si>
  <si>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</si>
  <si>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</si>
  <si>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</si>
  <si>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</si>
  <si>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</si>
  <si>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</si>
  <si>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</si>
  <si>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</si>
  <si>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</si>
  <si>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</si>
  <si>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</si>
  <si>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</si>
  <si>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</si>
  <si>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</si>
  <si>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</si>
  <si>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</si>
  <si>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</si>
  <si>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</si>
  <si>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</si>
  <si>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</si>
  <si>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</si>
  <si>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</si>
  <si>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</si>
  <si>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</si>
  <si>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</si>
  <si>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</si>
  <si>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</si>
  <si>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</si>
  <si>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</si>
  <si>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</si>
  <si>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</si>
  <si>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</si>
  <si>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</si>
  <si>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</si>
  <si>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</si>
  <si>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</si>
  <si>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</si>
  <si>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</si>
  <si>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</si>
  <si>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</si>
  <si>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</si>
  <si>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</si>
  <si>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</si>
  <si>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</si>
  <si>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</si>
  <si>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</si>
  <si>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</si>
  <si>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</si>
  <si>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</si>
  <si>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</si>
  <si>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</si>
  <si>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</si>
  <si>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</si>
  <si>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</si>
  <si>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</si>
  <si>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</si>
  <si>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</si>
  <si>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</si>
  <si>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</si>
  <si>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</si>
  <si>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</si>
  <si>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</si>
  <si>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</si>
  <si>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</si>
  <si>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</si>
  <si>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</si>
  <si>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</si>
  <si>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</si>
  <si>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</si>
  <si>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</si>
  <si>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</si>
  <si>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</si>
  <si>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</si>
  <si>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</si>
  <si>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</si>
  <si>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</si>
  <si>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</si>
  <si>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</si>
  <si>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</si>
  <si>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</si>
  <si>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</si>
  <si>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</si>
  <si>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</si>
  <si>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</si>
  <si>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</si>
  <si>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</si>
  <si>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</si>
  <si>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</si>
  <si>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</si>
  <si>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</si>
  <si>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</si>
  <si>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</si>
  <si>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</si>
  <si>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</si>
  <si>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</si>
  <si>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</si>
  <si>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</si>
  <si>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</si>
  <si>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</si>
  <si>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</si>
  <si>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</si>
  <si>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</si>
  <si>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</si>
  <si>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</si>
  <si>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</si>
  <si>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</si>
  <si>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</si>
  <si>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</si>
  <si>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</si>
  <si>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</si>
  <si>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</si>
  <si>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</si>
  <si>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</si>
  <si>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</si>
  <si>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</si>
  <si>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</si>
  <si>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</si>
  <si>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</si>
  <si>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</si>
  <si>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</si>
  <si>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</si>
  <si>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</si>
  <si>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</si>
  <si>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</si>
  <si>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</si>
  <si>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</si>
  <si>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</si>
  <si>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</si>
  <si>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</si>
  <si>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</si>
  <si>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</si>
  <si>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</si>
  <si>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</si>
  <si>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</si>
  <si>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</si>
  <si>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</si>
  <si>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</si>
  <si>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</si>
  <si>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</si>
  <si>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</si>
  <si>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</si>
  <si>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</si>
  <si>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</si>
  <si>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</si>
  <si>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</si>
  <si>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</si>
  <si>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</si>
  <si>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</si>
  <si>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</si>
  <si>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</si>
  <si>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</si>
  <si>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</si>
  <si>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</si>
  <si>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</si>
  <si>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</si>
  <si>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</si>
  <si>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</si>
  <si>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</si>
  <si>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</si>
  <si>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</si>
  <si>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</si>
  <si>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</si>
  <si>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</si>
  <si>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</si>
  <si>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</si>
  <si>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</si>
  <si>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</si>
  <si>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</si>
  <si>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</si>
  <si>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</si>
  <si>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</si>
  <si>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</si>
  <si>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</si>
  <si>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</si>
  <si>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</si>
  <si>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</si>
  <si>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</si>
  <si>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</si>
  <si>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</si>
  <si>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</si>
  <si>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</si>
  <si>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</si>
  <si>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</si>
  <si>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</si>
  <si>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</si>
  <si>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</si>
  <si>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</si>
  <si>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</si>
  <si>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</si>
  <si>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</si>
  <si>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</si>
  <si>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</si>
  <si>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</si>
  <si>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</si>
  <si>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</si>
  <si>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</si>
  <si>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</si>
  <si>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水道事業会計</t>
    <phoneticPr fontId="5"/>
  </si>
  <si>
    <t>法適用企業</t>
    <phoneticPr fontId="5"/>
  </si>
  <si>
    <t>国民健康保険病院事業会計</t>
    <phoneticPr fontId="5"/>
  </si>
  <si>
    <t>法適用企業</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</si>
  <si>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</si>
  <si>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</si>
  <si>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</si>
  <si>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</si>
  <si>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</si>
  <si>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</si>
  <si>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</si>
  <si>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</si>
  <si>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</si>
  <si>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</si>
  <si>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</si>
  <si>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</si>
  <si>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</si>
  <si>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</si>
  <si>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</si>
  <si>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</si>
  <si>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</si>
  <si>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</si>
  <si>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</si>
  <si>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</si>
  <si>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</si>
  <si>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</si>
  <si>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</si>
  <si>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</si>
  <si>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</si>
  <si>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</si>
  <si>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</si>
  <si>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</si>
  <si>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</si>
  <si>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</si>
  <si>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</si>
  <si>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</si>
  <si>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</si>
  <si>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</si>
  <si>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</si>
  <si>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</si>
  <si>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</si>
  <si>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</si>
  <si>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</si>
  <si>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</si>
  <si>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</si>
  <si>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</si>
  <si>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</si>
  <si>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</si>
  <si>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</si>
  <si>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</si>
  <si>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</si>
  <si>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</si>
  <si>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</si>
  <si>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</si>
  <si>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</si>
  <si>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</si>
  <si>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</si>
  <si>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</si>
  <si>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</si>
  <si>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</si>
  <si>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</si>
  <si>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</si>
  <si>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</si>
  <si>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</si>
  <si>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</si>
  <si>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</si>
  <si>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</si>
  <si>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</si>
  <si>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</si>
  <si>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</si>
  <si>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</si>
  <si>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</si>
  <si>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</si>
  <si>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</si>
  <si>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</si>
  <si>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</si>
  <si>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</si>
  <si>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</si>
  <si>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</si>
  <si>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</si>
  <si>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</si>
  <si>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</si>
  <si>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</si>
  <si>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</si>
  <si>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</si>
  <si>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</si>
  <si>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</si>
  <si>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</si>
  <si>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</si>
  <si>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</si>
  <si>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</si>
  <si>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</si>
  <si>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</si>
  <si>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</si>
  <si>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</si>
  <si>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</si>
  <si>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</si>
  <si>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</si>
  <si>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</si>
  <si>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</si>
  <si>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</si>
  <si>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</si>
  <si>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</si>
  <si>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</si>
  <si>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</si>
  <si>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</si>
  <si>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</si>
  <si>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</si>
  <si>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</si>
  <si>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</si>
  <si>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</si>
  <si>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</si>
  <si>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</si>
  <si>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</si>
  <si>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</si>
  <si>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</si>
  <si>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</si>
  <si>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</si>
  <si>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</si>
  <si>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</si>
  <si>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</si>
  <si>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</si>
  <si>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</si>
  <si>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</si>
  <si>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</si>
  <si>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</si>
  <si>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</si>
  <si>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</si>
  <si>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</si>
  <si>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</si>
  <si>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</si>
  <si>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</si>
  <si>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</si>
  <si>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</si>
  <si>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</si>
  <si>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</si>
  <si>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</si>
  <si>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</si>
  <si>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</si>
  <si>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</si>
  <si>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</si>
  <si>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</si>
  <si>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</si>
  <si>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</si>
  <si>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</si>
  <si>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</si>
  <si>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</si>
  <si>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</si>
  <si>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</si>
  <si>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</si>
  <si>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</si>
  <si>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5.23</t>
  </si>
  <si>
    <t>▲ 7.48</t>
  </si>
  <si>
    <t>▲ 0.14</t>
  </si>
  <si>
    <t>水道事業会計</t>
  </si>
  <si>
    <t>一般会計</t>
  </si>
  <si>
    <t>国民健康保険病院事業会計</t>
  </si>
  <si>
    <t>下水道事業会計</t>
  </si>
  <si>
    <t>介護保険事業特別会計</t>
  </si>
  <si>
    <t>国民健康保険事業特別会計</t>
  </si>
  <si>
    <t>簡易水道事業会計</t>
  </si>
  <si>
    <t>国民健康保険診療所事業特別会計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</si>
  <si>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</si>
  <si>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</si>
  <si>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</si>
  <si>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</si>
  <si>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</si>
  <si>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</si>
  <si>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</si>
  <si>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</si>
  <si>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</si>
  <si>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ふるさと日高応援基金</t>
    <rPh sb="4" eb="6">
      <t>ヒダカ</t>
    </rPh>
    <rPh sb="6" eb="8">
      <t>オウエン</t>
    </rPh>
    <rPh sb="8" eb="10">
      <t>キキン</t>
    </rPh>
    <phoneticPr fontId="5"/>
  </si>
  <si>
    <t>まちづくり推進事業基金</t>
    <rPh sb="5" eb="7">
      <t>スイシン</t>
    </rPh>
    <rPh sb="7" eb="9">
      <t>ジギョウ</t>
    </rPh>
    <rPh sb="9" eb="11">
      <t>キキン</t>
    </rPh>
    <phoneticPr fontId="5"/>
  </si>
  <si>
    <t>産業振興基金</t>
    <rPh sb="0" eb="2">
      <t>サンギョウ</t>
    </rPh>
    <rPh sb="2" eb="4">
      <t>シンコウ</t>
    </rPh>
    <rPh sb="4" eb="6">
      <t>キキン</t>
    </rPh>
    <phoneticPr fontId="5"/>
  </si>
  <si>
    <t>温泉施設運営基金</t>
    <rPh sb="0" eb="2">
      <t>オンセン</t>
    </rPh>
    <rPh sb="2" eb="4">
      <t>シセツ</t>
    </rPh>
    <rPh sb="4" eb="6">
      <t>ウンエイ</t>
    </rPh>
    <rPh sb="6" eb="8">
      <t>キキン</t>
    </rPh>
    <phoneticPr fontId="5"/>
  </si>
  <si>
    <t xml:space="preserve">※8：職員の状況については、令和3年地方公務員給与実態調査に基づいている。 </t>
  </si>
  <si>
    <t>-</t>
    <phoneticPr fontId="2"/>
  </si>
  <si>
    <t>ホッカイドウ競馬振興</t>
    <rPh sb="6" eb="8">
      <t>ケイバ</t>
    </rPh>
    <rPh sb="8" eb="10">
      <t>シンコウ</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</si>
  <si>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</si>
  <si>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</si>
  <si>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</si>
  <si>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将来負担比率は、類似団体平均値を上回っているものの、有形固定資産減価償却率は類似団体平均値より低い。
　今後、既存施設の老朽化によって多額の改修費用等が必要となり、将来負担比率の増加が見込まれるため、公共施設等総合管理計画・個別施設計画に基づき、施設の統廃合を含め計画的に事業を実施する。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</si>
  <si>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</si>
  <si>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</si>
  <si>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</si>
  <si>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</si>
  <si>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</si>
  <si>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</si>
  <si>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将来負担比率及び実質公債費比率ともに類似団体を上回っている。　災害復旧事業及び大型投資事業の償還が開始したことにより、将来負担比率が6.7ポイント減少した反面、実質公債費比率は0.7ポイント上昇した。
　今後は、大型投資事業の公債費償還が開始され実質公債費比率は上昇すると見込んでいるが、起債残高の減少により将来負担比率の改善が見込まれる。引き続き財政を圧迫することがないよう計画的な公債費の管理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</si>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</sst>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748A7711-55CD-4D03-9062-963E167CB2A7}"/>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385F-482C-A9DD-FAE8C0BD03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147615</c:v>
                </c:pt>
                <c:pt idx="1">
                  <c:v>162649</c:v>
                </c:pt>
                <c:pt idx="2">
                  <c:v>88879</c:v>
                </c:pt>
                <c:pt idx="3">
                  <c:v>182721</c:v>
                </c:pt>
                <c:pt idx="4">
                  <c:v>219031</c:v>
                </c:pt>
              </c:numCache>
            </c:numRef>
          </c:val>
          <c:smooth val="0"/>
          <c:extLst>
            <c:ext xmlns:c16="http://schemas.microsoft.com/office/drawing/2014/chart" uri="{C3380CC4-5D6E-409C-BE32-E72D297353CC}">
              <c16:uniqueId val="{00000001-385F-482C-A9DD-FAE8C0BD03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3.13</c:v>
                </c:pt>
                <c:pt idx="1">
                  <c:v>1.08</c:v>
                </c:pt>
                <c:pt idx="2">
                  <c:v>4.93</c:v>
                </c:pt>
                <c:pt idx="3">
                  <c:v>2.95</c:v>
                </c:pt>
                <c:pt idx="4">
                  <c:v>4.51</c:v>
                </c:pt>
              </c:numCache>
            </c:numRef>
          </c:val>
          <c:extLst>
            <c:ext xmlns:c16="http://schemas.microsoft.com/office/drawing/2014/chart" uri="{C3380CC4-5D6E-409C-BE32-E72D297353CC}">
              <c16:uniqueId val="{00000000-6361-4B30-BB9B-79EA9E98E5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21.08</c:v>
                </c:pt>
                <c:pt idx="1">
                  <c:v>15.93</c:v>
                </c:pt>
                <c:pt idx="2">
                  <c:v>14.72</c:v>
                </c:pt>
                <c:pt idx="3">
                  <c:v>16.16</c:v>
                </c:pt>
                <c:pt idx="4">
                  <c:v>16.579999999999998</c:v>
                </c:pt>
              </c:numCache>
            </c:numRef>
          </c:val>
          <c:extLst>
            <c:ext xmlns:c16="http://schemas.microsoft.com/office/drawing/2014/chart" uri="{C3380CC4-5D6E-409C-BE32-E72D297353CC}">
              <c16:uniqueId val="{00000001-6361-4B30-BB9B-79EA9E98E5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-5.23</c:v>
                </c:pt>
                <c:pt idx="1">
                  <c:v>-7.48</c:v>
                </c:pt>
                <c:pt idx="2">
                  <c:v>2.91</c:v>
                </c:pt>
                <c:pt idx="3">
                  <c:v>-0.14000000000000001</c:v>
                </c:pt>
                <c:pt idx="4">
                  <c:v>3.12</c:v>
                </c:pt>
              </c:numCache>
            </c:numRef>
          </c:val>
          <c:smooth val="0"/>
          <c:extLst>
            <c:ext xmlns:c16="http://schemas.microsoft.com/office/drawing/2014/chart" uri="{C3380CC4-5D6E-409C-BE32-E72D297353CC}">
              <c16:uniqueId val="{00000002-6361-4B30-BB9B-79EA9E98E5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0.72</c:v>
                </c:pt>
                <c:pt idx="2">
                  <c:v>#N/A</c:v>
                </c:pt>
                <c:pt idx="3">
                  <c:v>0.11</c:v>
                </c:pt>
                <c:pt idx="4">
                  <c:v>#N/A</c:v>
                </c:pt>
                <c:pt idx="5">
                  <c:v>0.01</c:v>
                </c:pt>
                <c:pt idx="6">
                  <c:v>#N/A</c:v>
                </c:pt>
                <c:pt idx="7">
                  <c:v>0</c:v>
                </c:pt>
                <c:pt idx="8">
                  <c:v>#N/A</c:v>
                </c:pt>
                <c:pt idx="9">
                  <c:v>0.01</c:v>
                </c:pt>
              </c:numCache>
            </c:numRef>
          </c:val>
          <c:extLst>
            <c:ext xmlns:c16="http://schemas.microsoft.com/office/drawing/2014/chart" uri="{C3380CC4-5D6E-409C-BE32-E72D297353CC}">
              <c16:uniqueId val="{00000000-A429-4CB2-B31F-B469829000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29-4CB2-B31F-B4698290004A}"/>
            </c:ext>
          </c:extLst>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0.21</c:v>
                </c:pt>
                <c:pt idx="2">
                  <c:v>#N/A</c:v>
                </c:pt>
                <c:pt idx="3">
                  <c:v>0.19</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2-A429-4CB2-B31F-B4698290004A}"/>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3-A429-4CB2-B31F-B4698290004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0.54</c:v>
                </c:pt>
                <c:pt idx="4">
                  <c:v>#N/A</c:v>
                </c:pt>
                <c:pt idx="5">
                  <c:v>0.53</c:v>
                </c:pt>
                <c:pt idx="6">
                  <c:v>#N/A</c:v>
                </c:pt>
                <c:pt idx="7">
                  <c:v>0.06</c:v>
                </c:pt>
                <c:pt idx="8">
                  <c:v>#N/A</c:v>
                </c:pt>
                <c:pt idx="9">
                  <c:v>0.08</c:v>
                </c:pt>
              </c:numCache>
            </c:numRef>
          </c:val>
          <c:extLst>
            <c:ext xmlns:c16="http://schemas.microsoft.com/office/drawing/2014/chart" uri="{C3380CC4-5D6E-409C-BE32-E72D297353CC}">
              <c16:uniqueId val="{00000004-A429-4CB2-B31F-B4698290004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0.47</c:v>
                </c:pt>
                <c:pt idx="4">
                  <c:v>#N/A</c:v>
                </c:pt>
                <c:pt idx="5">
                  <c:v>0.21</c:v>
                </c:pt>
                <c:pt idx="6">
                  <c:v>#N/A</c:v>
                </c:pt>
                <c:pt idx="7">
                  <c:v>0.52</c:v>
                </c:pt>
                <c:pt idx="8">
                  <c:v>#N/A</c:v>
                </c:pt>
                <c:pt idx="9">
                  <c:v>1.3</c:v>
                </c:pt>
              </c:numCache>
            </c:numRef>
          </c:val>
          <c:extLst>
            <c:ext xmlns:c16="http://schemas.microsoft.com/office/drawing/2014/chart" uri="{C3380CC4-5D6E-409C-BE32-E72D297353CC}">
              <c16:uniqueId val="{00000005-A429-4CB2-B31F-B4698290004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0.37</c:v>
                </c:pt>
                <c:pt idx="6">
                  <c:v>#N/A</c:v>
                </c:pt>
                <c:pt idx="7">
                  <c:v>1.23</c:v>
                </c:pt>
                <c:pt idx="8">
                  <c:v>#N/A</c:v>
                </c:pt>
                <c:pt idx="9">
                  <c:v>1.88</c:v>
                </c:pt>
              </c:numCache>
            </c:numRef>
          </c:val>
          <c:extLst>
            <c:ext xmlns:c16="http://schemas.microsoft.com/office/drawing/2014/chart" uri="{C3380CC4-5D6E-409C-BE32-E72D297353CC}">
              <c16:uniqueId val="{00000006-A429-4CB2-B31F-B4698290004A}"/>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4.97</c:v>
                </c:pt>
                <c:pt idx="2">
                  <c:v>#N/A</c:v>
                </c:pt>
                <c:pt idx="3">
                  <c:v>4.93</c:v>
                </c:pt>
                <c:pt idx="4">
                  <c:v>#N/A</c:v>
                </c:pt>
                <c:pt idx="5">
                  <c:v>2.96</c:v>
                </c:pt>
                <c:pt idx="6">
                  <c:v>#N/A</c:v>
                </c:pt>
                <c:pt idx="7">
                  <c:v>2.76</c:v>
                </c:pt>
                <c:pt idx="8">
                  <c:v>#N/A</c:v>
                </c:pt>
                <c:pt idx="9">
                  <c:v>2.66</c:v>
                </c:pt>
              </c:numCache>
            </c:numRef>
          </c:val>
          <c:extLst>
            <c:ext xmlns:c16="http://schemas.microsoft.com/office/drawing/2014/chart" uri="{C3380CC4-5D6E-409C-BE32-E72D297353CC}">
              <c16:uniqueId val="{00000007-A429-4CB2-B31F-B469829000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3.12</c:v>
                </c:pt>
                <c:pt idx="2">
                  <c:v>#N/A</c:v>
                </c:pt>
                <c:pt idx="3">
                  <c:v>1.07</c:v>
                </c:pt>
                <c:pt idx="4">
                  <c:v>#N/A</c:v>
                </c:pt>
                <c:pt idx="5">
                  <c:v>4.93</c:v>
                </c:pt>
                <c:pt idx="6">
                  <c:v>#N/A</c:v>
                </c:pt>
                <c:pt idx="7">
                  <c:v>2.95</c:v>
                </c:pt>
                <c:pt idx="8">
                  <c:v>#N/A</c:v>
                </c:pt>
                <c:pt idx="9">
                  <c:v>4.51</c:v>
                </c:pt>
              </c:numCache>
            </c:numRef>
          </c:val>
          <c:extLst>
            <c:ext xmlns:c16="http://schemas.microsoft.com/office/drawing/2014/chart" uri="{C3380CC4-5D6E-409C-BE32-E72D297353CC}">
              <c16:uniqueId val="{00000008-A429-4CB2-B31F-B4698290004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5.37</c:v>
                </c:pt>
                <c:pt idx="2">
                  <c:v>#N/A</c:v>
                </c:pt>
                <c:pt idx="3">
                  <c:v>5.8</c:v>
                </c:pt>
                <c:pt idx="4">
                  <c:v>#N/A</c:v>
                </c:pt>
                <c:pt idx="5">
                  <c:v>5.77</c:v>
                </c:pt>
                <c:pt idx="6">
                  <c:v>#N/A</c:v>
                </c:pt>
                <c:pt idx="7">
                  <c:v>6.13</c:v>
                </c:pt>
                <c:pt idx="8">
                  <c:v>#N/A</c:v>
                </c:pt>
                <c:pt idx="9">
                  <c:v>6.38</c:v>
                </c:pt>
              </c:numCache>
            </c:numRef>
          </c:val>
          <c:extLst>
            <c:ext xmlns:c16="http://schemas.microsoft.com/office/drawing/2014/chart" uri="{C3380CC4-5D6E-409C-BE32-E72D297353CC}">
              <c16:uniqueId val="{00000009-A429-4CB2-B31F-B469829000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1381</c:v>
                </c:pt>
                <c:pt idx="5">
                  <c:v>1382</c:v>
                </c:pt>
                <c:pt idx="8">
                  <c:v>1429</c:v>
                </c:pt>
                <c:pt idx="11">
                  <c:v>1454</c:v>
                </c:pt>
                <c:pt idx="14">
                  <c:v>1549</c:v>
                </c:pt>
              </c:numCache>
            </c:numRef>
          </c:val>
          <c:extLst>
            <c:ext xmlns:c16="http://schemas.microsoft.com/office/drawing/2014/chart" uri="{C3380CC4-5D6E-409C-BE32-E72D297353CC}">
              <c16:uniqueId val="{00000000-29E6-426E-8F38-4278ACAD72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1</c:v>
                </c:pt>
                <c:pt idx="6">
                  <c:v>0</c:v>
                </c:pt>
                <c:pt idx="9">
                  <c:v>1</c:v>
                </c:pt>
                <c:pt idx="12">
                  <c:v>0</c:v>
                </c:pt>
              </c:numCache>
            </c:numRef>
          </c:val>
          <c:extLst>
            <c:ext xmlns:c16="http://schemas.microsoft.com/office/drawing/2014/chart" uri="{C3380CC4-5D6E-409C-BE32-E72D297353CC}">
              <c16:uniqueId val="{00000001-29E6-426E-8F38-4278ACAD72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51</c:v>
                </c:pt>
                <c:pt idx="3">
                  <c:v>57</c:v>
                </c:pt>
                <c:pt idx="6">
                  <c:v>32</c:v>
                </c:pt>
                <c:pt idx="9">
                  <c:v>22</c:v>
                </c:pt>
                <c:pt idx="12">
                  <c:v>22</c:v>
                </c:pt>
              </c:numCache>
            </c:numRef>
          </c:val>
          <c:extLst>
            <c:ext xmlns:c16="http://schemas.microsoft.com/office/drawing/2014/chart" uri="{C3380CC4-5D6E-409C-BE32-E72D297353CC}">
              <c16:uniqueId val="{00000002-29E6-426E-8F38-4278ACAD72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28</c:v>
                </c:pt>
                <c:pt idx="6">
                  <c:v>37</c:v>
                </c:pt>
                <c:pt idx="9">
                  <c:v>46</c:v>
                </c:pt>
                <c:pt idx="12">
                  <c:v>47</c:v>
                </c:pt>
              </c:numCache>
            </c:numRef>
          </c:val>
          <c:extLst>
            <c:ext xmlns:c16="http://schemas.microsoft.com/office/drawing/2014/chart" uri="{C3380CC4-5D6E-409C-BE32-E72D297353CC}">
              <c16:uniqueId val="{00000003-29E6-426E-8F38-4278ACAD72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436</c:v>
                </c:pt>
                <c:pt idx="3">
                  <c:v>397</c:v>
                </c:pt>
                <c:pt idx="6">
                  <c:v>408</c:v>
                </c:pt>
                <c:pt idx="9">
                  <c:v>514</c:v>
                </c:pt>
                <c:pt idx="12">
                  <c:v>455</c:v>
                </c:pt>
              </c:numCache>
            </c:numRef>
          </c:val>
          <c:extLst>
            <c:ext xmlns:c16="http://schemas.microsoft.com/office/drawing/2014/chart" uri="{C3380CC4-5D6E-409C-BE32-E72D297353CC}">
              <c16:uniqueId val="{00000004-29E6-426E-8F38-4278ACAD72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6-426E-8F38-4278ACAD72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6-426E-8F38-4278ACAD72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1349</c:v>
                </c:pt>
                <c:pt idx="3">
                  <c:v>1443</c:v>
                </c:pt>
                <c:pt idx="6">
                  <c:v>1514</c:v>
                </c:pt>
                <c:pt idx="9">
                  <c:v>1606</c:v>
                </c:pt>
                <c:pt idx="12">
                  <c:v>1739</c:v>
                </c:pt>
              </c:numCache>
            </c:numRef>
          </c:val>
          <c:extLst>
            <c:ext xmlns:c16="http://schemas.microsoft.com/office/drawing/2014/chart" uri="{C3380CC4-5D6E-409C-BE32-E72D297353CC}">
              <c16:uniqueId val="{00000007-29E6-426E-8F38-4278ACAD72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486</c:v>
                </c:pt>
                <c:pt idx="2">
                  <c:v>#N/A</c:v>
                </c:pt>
                <c:pt idx="3">
                  <c:v>#N/A</c:v>
                </c:pt>
                <c:pt idx="4">
                  <c:v>544</c:v>
                </c:pt>
                <c:pt idx="5">
                  <c:v>#N/A</c:v>
                </c:pt>
                <c:pt idx="6">
                  <c:v>#N/A</c:v>
                </c:pt>
                <c:pt idx="7">
                  <c:v>562</c:v>
                </c:pt>
                <c:pt idx="8">
                  <c:v>#N/A</c:v>
                </c:pt>
                <c:pt idx="9">
                  <c:v>#N/A</c:v>
                </c:pt>
                <c:pt idx="10">
                  <c:v>735</c:v>
                </c:pt>
                <c:pt idx="11">
                  <c:v>#N/A</c:v>
                </c:pt>
                <c:pt idx="12">
                  <c:v>#N/A</c:v>
                </c:pt>
                <c:pt idx="13">
                  <c:v>714</c:v>
                </c:pt>
                <c:pt idx="14">
                  <c:v>#N/A</c:v>
                </c:pt>
              </c:numCache>
            </c:numRef>
          </c:val>
          <c:smooth val="0"/>
          <c:extLst>
            <c:ext xmlns:c16="http://schemas.microsoft.com/office/drawing/2014/chart" uri="{C3380CC4-5D6E-409C-BE32-E72D297353CC}">
              <c16:uniqueId val="{00000008-29E6-426E-8F38-4278ACAD72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11834</c:v>
                </c:pt>
                <c:pt idx="5">
                  <c:v>12282</c:v>
                </c:pt>
                <c:pt idx="8">
                  <c:v>11728</c:v>
                </c:pt>
                <c:pt idx="11">
                  <c:v>11298</c:v>
                </c:pt>
                <c:pt idx="14">
                  <c:v>10840</c:v>
                </c:pt>
              </c:numCache>
            </c:numRef>
          </c:val>
          <c:extLst>
            <c:ext xmlns:c16="http://schemas.microsoft.com/office/drawing/2014/chart" uri="{C3380CC4-5D6E-409C-BE32-E72D297353CC}">
              <c16:uniqueId val="{00000000-3013-4172-9967-AAB6294CB8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1624</c:v>
                </c:pt>
                <c:pt idx="5">
                  <c:v>1466</c:v>
                </c:pt>
                <c:pt idx="8">
                  <c:v>1302</c:v>
                </c:pt>
                <c:pt idx="11">
                  <c:v>1156</c:v>
                </c:pt>
                <c:pt idx="14">
                  <c:v>1000</c:v>
                </c:pt>
              </c:numCache>
            </c:numRef>
          </c:val>
          <c:extLst>
            <c:ext xmlns:c16="http://schemas.microsoft.com/office/drawing/2014/chart" uri="{C3380CC4-5D6E-409C-BE32-E72D297353CC}">
              <c16:uniqueId val="{00000001-3013-4172-9967-AAB6294CB8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1946</c:v>
                </c:pt>
                <c:pt idx="5">
                  <c:v>1657</c:v>
                </c:pt>
                <c:pt idx="8">
                  <c:v>1601</c:v>
                </c:pt>
                <c:pt idx="11">
                  <c:v>1650</c:v>
                </c:pt>
                <c:pt idx="14">
                  <c:v>1864</c:v>
                </c:pt>
              </c:numCache>
            </c:numRef>
          </c:val>
          <c:extLst>
            <c:ext xmlns:c16="http://schemas.microsoft.com/office/drawing/2014/chart" uri="{C3380CC4-5D6E-409C-BE32-E72D297353CC}">
              <c16:uniqueId val="{00000002-3013-4172-9967-AAB6294CB8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13-4172-9967-AAB6294CB8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13-4172-9967-AAB6294CB8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13-4172-9967-AAB6294CB8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947</c:v>
                </c:pt>
                <c:pt idx="3">
                  <c:v>767</c:v>
                </c:pt>
                <c:pt idx="6">
                  <c:v>680</c:v>
                </c:pt>
                <c:pt idx="9">
                  <c:v>625</c:v>
                </c:pt>
                <c:pt idx="12">
                  <c:v>612</c:v>
                </c:pt>
              </c:numCache>
            </c:numRef>
          </c:val>
          <c:extLst>
            <c:ext xmlns:c16="http://schemas.microsoft.com/office/drawing/2014/chart" uri="{C3380CC4-5D6E-409C-BE32-E72D297353CC}">
              <c16:uniqueId val="{00000006-3013-4172-9967-AAB6294CB8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294</c:v>
                </c:pt>
                <c:pt idx="3">
                  <c:v>403</c:v>
                </c:pt>
                <c:pt idx="6">
                  <c:v>368</c:v>
                </c:pt>
                <c:pt idx="9">
                  <c:v>334</c:v>
                </c:pt>
                <c:pt idx="12">
                  <c:v>319</c:v>
                </c:pt>
              </c:numCache>
            </c:numRef>
          </c:val>
          <c:extLst>
            <c:ext xmlns:c16="http://schemas.microsoft.com/office/drawing/2014/chart" uri="{C3380CC4-5D6E-409C-BE32-E72D297353CC}">
              <c16:uniqueId val="{00000007-3013-4172-9967-AAB6294CB8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3671</c:v>
                </c:pt>
                <c:pt idx="3">
                  <c:v>3108</c:v>
                </c:pt>
                <c:pt idx="6">
                  <c:v>2854</c:v>
                </c:pt>
                <c:pt idx="9">
                  <c:v>2718</c:v>
                </c:pt>
                <c:pt idx="12">
                  <c:v>2602</c:v>
                </c:pt>
              </c:numCache>
            </c:numRef>
          </c:val>
          <c:extLst>
            <c:ext xmlns:c16="http://schemas.microsoft.com/office/drawing/2014/chart" uri="{C3380CC4-5D6E-409C-BE32-E72D297353CC}">
              <c16:uniqueId val="{00000008-3013-4172-9967-AAB6294CB8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174</c:v>
                </c:pt>
                <c:pt idx="3">
                  <c:v>162</c:v>
                </c:pt>
                <c:pt idx="6">
                  <c:v>123</c:v>
                </c:pt>
                <c:pt idx="9">
                  <c:v>99</c:v>
                </c:pt>
                <c:pt idx="12">
                  <c:v>129</c:v>
                </c:pt>
              </c:numCache>
            </c:numRef>
          </c:val>
          <c:extLst>
            <c:ext xmlns:c16="http://schemas.microsoft.com/office/drawing/2014/chart" uri="{C3380CC4-5D6E-409C-BE32-E72D297353CC}">
              <c16:uniqueId val="{00000009-3013-4172-9967-AAB6294CB8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14239</c:v>
                </c:pt>
                <c:pt idx="3">
                  <c:v>14985</c:v>
                </c:pt>
                <c:pt idx="6">
                  <c:v>14354</c:v>
                </c:pt>
                <c:pt idx="9">
                  <c:v>13819</c:v>
                </c:pt>
                <c:pt idx="12">
                  <c:v>13366</c:v>
                </c:pt>
              </c:numCache>
            </c:numRef>
          </c:val>
          <c:extLst>
            <c:ext xmlns:c16="http://schemas.microsoft.com/office/drawing/2014/chart" uri="{C3380CC4-5D6E-409C-BE32-E72D297353CC}">
              <c16:uniqueId val="{0000000A-3013-4172-9967-AAB6294CB8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3922</c:v>
                </c:pt>
                <c:pt idx="2">
                  <c:v>#N/A</c:v>
                </c:pt>
                <c:pt idx="3">
                  <c:v>#N/A</c:v>
                </c:pt>
                <c:pt idx="4">
                  <c:v>4021</c:v>
                </c:pt>
                <c:pt idx="5">
                  <c:v>#N/A</c:v>
                </c:pt>
                <c:pt idx="6">
                  <c:v>#N/A</c:v>
                </c:pt>
                <c:pt idx="7">
                  <c:v>3748</c:v>
                </c:pt>
                <c:pt idx="8">
                  <c:v>#N/A</c:v>
                </c:pt>
                <c:pt idx="9">
                  <c:v>#N/A</c:v>
                </c:pt>
                <c:pt idx="10">
                  <c:v>3491</c:v>
                </c:pt>
                <c:pt idx="11">
                  <c:v>#N/A</c:v>
                </c:pt>
                <c:pt idx="12">
                  <c:v>#N/A</c:v>
                </c:pt>
                <c:pt idx="13">
                  <c:v>3322</c:v>
                </c:pt>
                <c:pt idx="14">
                  <c:v>#N/A</c:v>
                </c:pt>
              </c:numCache>
            </c:numRef>
          </c:val>
          <c:smooth val="0"/>
          <c:extLst>
            <c:ext xmlns:c16="http://schemas.microsoft.com/office/drawing/2014/chart" uri="{C3380CC4-5D6E-409C-BE32-E72D297353CC}">
              <c16:uniqueId val="{0000000B-3013-4172-9967-AAB6294CB8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952</c:v>
                </c:pt>
                <c:pt idx="1">
                  <c:v>1067</c:v>
                </c:pt>
                <c:pt idx="2">
                  <c:v>1164</c:v>
                </c:pt>
              </c:numCache>
            </c:numRef>
          </c:val>
          <c:extLst>
            <c:ext xmlns:c16="http://schemas.microsoft.com/office/drawing/2014/chart" uri="{C3380CC4-5D6E-409C-BE32-E72D297353CC}">
              <c16:uniqueId val="{00000000-01EF-41FA-A46C-A941A3E388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01EF-41FA-A46C-A941A3E388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1265</c:v>
                </c:pt>
                <c:pt idx="1">
                  <c:v>1012</c:v>
                </c:pt>
                <c:pt idx="2">
                  <c:v>1034</c:v>
                </c:pt>
              </c:numCache>
            </c:numRef>
          </c:val>
          <c:extLst>
            <c:ext xmlns:c16="http://schemas.microsoft.com/office/drawing/2014/chart" uri="{C3380CC4-5D6E-409C-BE32-E72D297353CC}">
              <c16:uniqueId val="{00000002-01EF-41FA-A46C-A941A3E388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{F5884534-857C-4402-B6F5-00AD21DB09B5}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BF7-464B-9282-E190B34E81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{D8376DCF-F294-4E49-8B1F-04F2FCD193BD}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F7-464B-9282-E190B34E81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{A7216674-3576-4F25-B7A7-2F07E426B0C5}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F7-464B-9282-E190B34E81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{E91080DC-9029-4557-9C53-2D727BE22D6F}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F7-464B-9282-E190B34E81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{2D60A643-248F-4F5D-BED4-7240A46EFD81}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F7-464B-9282-E190B34E81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{2CA4CE44-DC80-4D77-8E55-9BDA44D84FF4}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BF7-464B-9282-E190B34E81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{C467504D-78E7-40F8-B8A4-AB797C9A3792}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BF7-464B-9282-E190B34E81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{D8F553CD-7201-493A-9820-B94E8F07331A}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BF7-464B-9282-E190B34E81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{4DBC36C2-758F-4D2B-8ED4-D1F74B4BAE47}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BF7-464B-9282-E190B34E81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55.9</c:v>
                </c:pt>
                <c:pt idx="16">
                  <c:v>57.5</c:v>
                </c:pt>
                <c:pt idx="24">
                  <c:v>59.6</c:v>
                </c:pt>
                <c:pt idx="32">
                  <c:v>61.3</c:v>
                </c:pt>
              </c:numCache>
            </c:numRef>
          </c:xVal>
          <c:yVal>
            <c:numRef>
              <c:f>公会計指標分析・財政指標組合せ分析表!$BP$51:$DC$51</c:f>
              <c:numCache>
                <c:formatCode>#,##0.0;"▲ "#,##0.0</c:formatCode>
                <c:ptCount val="40"/>
                <c:pt idx="0">
                  <c:v>74.8</c:v>
                </c:pt>
                <c:pt idx="8">
                  <c:v>77.8</c:v>
                </c:pt>
                <c:pt idx="16">
                  <c:v>71.7</c:v>
                </c:pt>
                <c:pt idx="24">
                  <c:v>65.400000000000006</c:v>
                </c:pt>
                <c:pt idx="32">
                  <c:v>58.7</c:v>
                </c:pt>
              </c:numCache>
            </c:numRef>
          </c:yVal>
          <c:smooth val="0"/>
          <c:extLst>
            <c:ext xmlns:c16="http://schemas.microsoft.com/office/drawing/2014/chart" uri="{C3380CC4-5D6E-409C-BE32-E72D297353CC}">
              <c16:uniqueId val="{00000009-EBF7-464B-9282-E190B34E81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063719889811854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{03B09FFA-4206-4116-9F2D-A0053AAC6D87}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BF7-464B-9282-E190B34E81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{E9C646A3-DE97-443B-987C-4F811BCE356B}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F7-464B-9282-E190B34E81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{B0EF3F78-C925-4CF0-B1D7-AE4BD6DBBA87}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F7-464B-9282-E190B34E81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{02CB6708-F3A5-462C-8110-EDC6BE8E8AC1}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F7-464B-9282-E190B34E81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{5998C082-FE1D-4349-9E9A-BE2179E26A6F}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F7-464B-9282-E190B34E81CB}"/>
                </c:ext>
              </c:extLst>
            </c:dLbl>
            <c:dLbl>
              <c:idx val="8"/>
              <c:layout>
                <c:manualLayout>
                  <c:x val="-4.365320204102619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{56618D6C-ED60-4BC4-8AA9-6FC5497338B4}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BF7-464B-9282-E190B34E81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{11140697-BC81-4903-9B20-6E9BEF88C251}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BF7-464B-9282-E190B34E81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{8A659A0F-2C15-45E9-8CB0-635C48BE0FFA}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BF7-464B-9282-E190B34E81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{308F503F-FF00-4B4B-B752-B957A927D7C8}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BF7-464B-9282-E190B34E81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EBF7-464B-9282-E190B34E81C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{93573FE1-45CD-4B9A-9787-B6871607BFDA}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A2B-4E4F-A5F7-9E88113768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{38226583-D565-4B7C-9DA4-A1405FA9C03C}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2B-4E4F-A5F7-9E88113768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{8EE635C9-3148-4C37-9A82-3BDCE39B49A6}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2B-4E4F-A5F7-9E88113768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{BC36BB33-1416-402B-8109-E2A6AF65FFDC}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2B-4E4F-A5F7-9E88113768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{04F91EC5-8CD1-454B-BFBE-265FD502CF19}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2B-4E4F-A5F7-9E88113768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{4AB2B178-8675-40DB-9A3C-4C52ED24FB05}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A2B-4E4F-A5F7-9E88113768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{8A297CF7-B2A3-4EC9-B11B-138BBEBDDBD7}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A2B-4E4F-A5F7-9E88113768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{2B59F7AE-AB36-44C0-A496-54D4684BEAAB}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A2B-4E4F-A5F7-9E88113768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{E84D3A96-5723-4461-B151-01DBA6A1BDDF}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A2B-4E4F-A5F7-9E88113768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9.3000000000000007</c:v>
                </c:pt>
                <c:pt idx="16">
                  <c:v>10.1</c:v>
                </c:pt>
                <c:pt idx="24">
                  <c:v>11.6</c:v>
                </c:pt>
                <c:pt idx="32">
                  <c:v>12.3</c:v>
                </c:pt>
              </c:numCache>
            </c:numRef>
          </c:xVal>
          <c:yVal>
            <c:numRef>
              <c:f>公会計指標分析・財政指標組合せ分析表!$BP$73:$DC$73</c:f>
              <c:numCache>
                <c:formatCode>#,##0.0;"▲ "#,##0.0</c:formatCode>
                <c:ptCount val="40"/>
                <c:pt idx="0">
                  <c:v>74.8</c:v>
                </c:pt>
                <c:pt idx="8">
                  <c:v>77.8</c:v>
                </c:pt>
                <c:pt idx="16">
                  <c:v>71.7</c:v>
                </c:pt>
                <c:pt idx="24">
                  <c:v>65.400000000000006</c:v>
                </c:pt>
                <c:pt idx="32">
                  <c:v>58.7</c:v>
                </c:pt>
              </c:numCache>
            </c:numRef>
          </c:yVal>
          <c:smooth val="0"/>
          <c:extLst>
            <c:ext xmlns:c16="http://schemas.microsoft.com/office/drawing/2014/chart" uri="{C3380CC4-5D6E-409C-BE32-E72D297353CC}">
              <c16:uniqueId val="{00000009-AA2B-4E4F-A5F7-9E88113768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6.3043399339821763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{DB11D88D-CDE1-43EB-A005-D975C9DFDC8D}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A2B-4E4F-A5F7-9E88113768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{190588EC-8148-4D55-8BC2-4B926D12CAAA}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2B-4E4F-A5F7-9E88113768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{358CCC0E-59C6-4DC2-AB25-59C647B4485A}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2B-4E4F-A5F7-9E88113768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{0BF9F81C-1CF0-48D9-A950-274D234818D3}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2B-4E4F-A5F7-9E88113768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{4B193BCD-D4BF-433D-A737-E5FD36464C4B}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2B-4E4F-A5F7-9E881137688C}"/>
                </c:ext>
              </c:extLst>
            </c:dLbl>
            <c:dLbl>
              <c:idx val="8"/>
              <c:layout>
                <c:manualLayout>
                  <c:x val="0"/>
                  <c:y val="1.755368663894343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{806636D3-FA76-4C41-840A-4FAB035BE753}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A2B-4E4F-A5F7-9E881137688C}"/>
                </c:ext>
              </c:extLst>
            </c:dLbl>
            <c:dLbl>
              <c:idx val="16"/>
              <c:layout>
                <c:manualLayout>
                  <c:x val="0"/>
                  <c:y val="-1.124883297360730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{E98493D9-E5BD-496C-AE53-E9C73386C12A}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A2B-4E4F-A5F7-9E88113768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{B67EC295-45EB-48C1-BD0D-FF8CD2FD3641}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A2B-4E4F-A5F7-9E88113768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{3A3EAAFB-AAB4-44D8-B712-337BF64130B8}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A2B-4E4F-A5F7-9E88113768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AA2B-4E4F-A5F7-9E881137688C}"/>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近年実施した災害復旧事業や大型建設事業の償還時期が到来したため</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年以降増加傾向となっている。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類似団体平均と比較しても高い数値となっていることから、町債発行を抑制し財政健全化や将来世代への負担軽減に努める。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近年は運用利子の積立のみとなっている。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地方債残高がピークとなり、その後の減少により将来負担比率の減少となっている。今後数年も減少傾向となる見込みであるが、今後予定している大型建設事業があるため将来的には償還額が増加する見込みであり、将来の償還に備え事業の緊急性・必要性等の精査を行い充当可能財源の確保に努めるとともに、計画的な地方債の発行による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まちづくり支援金積立によるまちづくり推進事業基金の増等により令和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年度末の資金に余裕があれば、将来の災害等に備え積み増しを考える。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・地域振興基金：子育て支援や地域医療確保、観光振興事業等に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・ふるさと日高応援基金：ふるさと応援寄附返礼事業のほか、教育や産業、環境に関する事業に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・産業振興基金：競走馬振興のため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地域振興基金は地域振興事業の実施のため取り崩し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貴重な財源であるため目的にそった事業に適宜活用する。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普通交付税の再算定により積み戻し、令和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年度末に資金に余裕があれば、将来の災害等に備え積み増しを考える。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BADBC9E-EEBD-4254-9E4B-BC31594D4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83BE07D-395F-4B79-8BEC-C6F144FC8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94EB493-E6CD-4A8C-9DD1-B7479BB91DD3}"/>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B369A21-0BAE-427A-BCBB-10BE45F6208D}"/>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6338122-1CF1-4EA5-B6CD-4AD2AA383D91}"/>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3B8D2F8-B6F3-4AFF-881D-FE63C7774603}"/>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FD26334-005A-4D99-89DF-E61188387302}"/>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80EC2D2-23E1-48B8-BDA3-F46E14E99769}"/>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5B5A89D-2F2A-493C-9246-372993DC83B2}"/>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F0BDA75-BCAB-4B4D-8C6F-9C7ED639B4B6}"/>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A739A23-FD01-4DB5-8510-C10648EB72B9}"/>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AF0C97C-A410-4B51-BDEF-4EE8343FDE1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EBEA883-9CD7-4E1D-97F7-4DFB5EF14725}"/>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B16E3F5-6102-4060-ACFD-E93147B42DA3}"/>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CBD2D69-EAD0-4369-AB9A-08554D9CB3C2}"/>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9345BA-B007-4297-8435-953ED40965B6}"/>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353CC1E-A026-4F6F-A73F-69D69253DBF7}"/>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83ACB49-43CA-4660-A988-35E68095C759}"/>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6828AE0-421E-4094-BF4B-81491C9ED075}"/>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950D79B-0DDA-4890-8D15-6FFF55FEE077}"/>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D08144-BDBA-4312-B1B5-60C4853AF972}"/>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B1B6E7B-C70C-4858-846F-7E59A75E454F}"/>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16AC4B-DD58-4BA5-B8C0-4B65EAF3C04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FBFFFD0-0012-49C0-81A5-88AA4817C04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C6EDAEF-3C1C-424A-96E4-98D591237DDE}"/>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311ED4E-9A26-4D82-ACC4-9A44EA4A4FAD}"/>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F054DC7-19E6-4622-89AE-30AA994BE144}"/>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38A341A-D719-4391-BAF0-696D2604E716}"/>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7D002D9-CE3E-42FB-90C6-A9F7B72FCEF2}"/>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4C54860-9F0F-46DE-84BD-CA201A6FC60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45C4DF9-2363-4705-A5BA-878989263DF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2261DAE-F399-44BD-BE64-F7D8381663B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34BC6CB-230B-479E-B077-9295DE163D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12ECF27-C661-48A4-BDDF-6403015DA6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865FCBE-35F7-48DB-9530-95DDB9185B36}"/>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3FBB928-629B-437C-930D-EE28D172DFC8}"/>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221D6C7-991A-40C6-A89D-67AFE8D59DC7}"/>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48DBCB4-21B5-40CF-B7CA-377FBF589B9C}"/>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618630-D62B-46BF-9E4A-3E8E09663AC9}"/>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9D47E99-B7A3-4D7B-8434-550DF5AC80E9}"/>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2E230D5-19C4-4C49-9B9D-1EE2FE99C558}"/>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6B279B0-C155-4B86-A303-0AF52B93262B}"/>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5C86C2C-44D2-4BED-B50D-1AD00D6B0B7E}"/>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1371D6A-9635-43A1-AC98-CA4FB47257A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7A7948A-88DA-4695-859D-3D3470CDE8B2}"/>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627F5B5-0AB1-4577-B86D-7C648A09D114}"/>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E74601B-A3E1-4B34-AECD-B2282BFB2B4C}"/>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％）は、類似団体平均（</a:t>
          </a:r>
          <a:r>
            <a:rPr kumimoji="1" lang="en-US" altLang="ja-JP" sz="1100">
              <a:latin typeface="ＭＳ Ｐゴシック" panose="020B0600070205080204" pitchFamily="50" charset="-128"/>
              <a:ea typeface="ＭＳ Ｐゴシック" panose="020B0600070205080204" pitchFamily="50" charset="-128"/>
            </a:rPr>
            <a:t>67.0</a:t>
          </a:r>
          <a:r>
            <a:rPr kumimoji="1" lang="ja-JP" altLang="en-US" sz="1100">
              <a:latin typeface="ＭＳ Ｐゴシック" panose="020B0600070205080204" pitchFamily="50" charset="-128"/>
              <a:ea typeface="ＭＳ Ｐゴシック" panose="020B0600070205080204" pitchFamily="50" charset="-128"/>
            </a:rPr>
            <a:t>％）及び北海道平均（</a:t>
          </a:r>
          <a:r>
            <a:rPr kumimoji="1" lang="en-US" altLang="ja-JP" sz="1100">
              <a:latin typeface="ＭＳ Ｐゴシック" panose="020B0600070205080204" pitchFamily="50" charset="-128"/>
              <a:ea typeface="ＭＳ Ｐゴシック" panose="020B0600070205080204" pitchFamily="50" charset="-128"/>
            </a:rPr>
            <a:t>66.2</a:t>
          </a:r>
          <a:r>
            <a:rPr kumimoji="1" lang="ja-JP" altLang="en-US" sz="1100">
              <a:latin typeface="ＭＳ Ｐゴシック" panose="020B0600070205080204" pitchFamily="50" charset="-128"/>
              <a:ea typeface="ＭＳ Ｐゴシック" panose="020B0600070205080204" pitchFamily="50" charset="-128"/>
            </a:rPr>
            <a:t>％）に対して低くなっているが、全国平均（</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％）より高くなった。</a:t>
          </a: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有形固定資産減価償却率は上昇傾向にあるものの類似団体と同様の傾向で推移しており、今後も、公共施設等総合管理計画・個別施設計画に基づき施設整備を実施する。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E184A87-C638-4A52-B8D7-13B1F13F0027}"/>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5FCBFEA-1533-4973-9EDB-6ABD470566F8}"/>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8499103-EDE9-4A92-9C77-61FBE796877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D3B1E7F-84DB-4434-B78F-FC329F34FF94}"/>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4CC6FCB-822D-4E9E-8D81-7438548459B4}"/>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E0B4E61-8BF6-4E0B-98A9-EB9BC0B759BE}"/>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EA46C9F-DE3B-4D93-9CBC-3CE3DCF2BB34}"/>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67380AE-DEF3-4857-880A-9A1DE2DFD205}"/>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7D98214-F223-4888-A6AF-E1F7FC115852}"/>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10DF0BD-057D-42F1-9BF3-B19E2FC127E8}"/>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D546652-9133-4F1C-83EC-4206076AFC5C}"/>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C9D4D01-1075-472D-9CB9-532EFF370BC7}"/>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07D7208-4343-4591-842E-03A61FA5D572}"/>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CE05F77-B9E8-418D-BF54-E8E2E33A29DE}"/>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85692A1-99CC-487B-8E66-33B8BD742E77}"/>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5259A3A-DB73-4938-A186-E041DA6027B5}"/>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65" name="直線コネクタ 64">
          <a:extLst>
            <a:ext uri="{FF2B5EF4-FFF2-40B4-BE49-F238E27FC236}">
              <a16:creationId xmlns:a16="http://schemas.microsoft.com/office/drawing/2014/main" id="{5B646E70-8CAA-43B6-AC50-1D6E14FD1544}"/>
            </a:ext>
          </a:extLst>
        </xdr:cNvPr>
        <xdr:cNvCxnSpPr/>
      </xdr:nvCxnSpPr>
      <xdr:spPr>
        <a:xfrm flipV="1">
          <a:off x="4074795" y="5593503"/>
          <a:ext cx="1270" cy="113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66" name="有形固定資産減価償却率最小値テキスト">
          <a:extLst>
            <a:ext uri="{FF2B5EF4-FFF2-40B4-BE49-F238E27FC236}">
              <a16:creationId xmlns:a16="http://schemas.microsoft.com/office/drawing/2014/main" id="{B5837444-3819-450A-B05D-EDBA24A4A317}"/>
            </a:ext>
          </a:extLst>
        </xdr:cNvPr>
        <xdr:cNvSpPr txBox="1"/>
      </xdr:nvSpPr>
      <xdr:spPr>
        <a:xfrm>
          <a:off x="41275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67" name="直線コネクタ 66">
          <a:extLst>
            <a:ext uri="{FF2B5EF4-FFF2-40B4-BE49-F238E27FC236}">
              <a16:creationId xmlns:a16="http://schemas.microsoft.com/office/drawing/2014/main" id="{71636195-AE66-42BC-94BD-7EBA12DD5EFF}"/>
            </a:ext>
          </a:extLst>
        </xdr:cNvPr>
        <xdr:cNvCxnSpPr/>
      </xdr:nvCxnSpPr>
      <xdr:spPr>
        <a:xfrm>
          <a:off x="3987800" y="67305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68" name="有形固定資産減価償却率最大値テキスト">
          <a:extLst>
            <a:ext uri="{FF2B5EF4-FFF2-40B4-BE49-F238E27FC236}">
              <a16:creationId xmlns:a16="http://schemas.microsoft.com/office/drawing/2014/main" id="{959A9D0E-E0FE-43FF-8F9E-A54D9B0576CE}"/>
            </a:ext>
          </a:extLst>
        </xdr:cNvPr>
        <xdr:cNvSpPr txBox="1"/>
      </xdr:nvSpPr>
      <xdr:spPr>
        <a:xfrm>
          <a:off x="4127500" y="536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69" name="直線コネクタ 68">
          <a:extLst>
            <a:ext uri="{FF2B5EF4-FFF2-40B4-BE49-F238E27FC236}">
              <a16:creationId xmlns:a16="http://schemas.microsoft.com/office/drawing/2014/main" id="{D60EC57A-4E21-4410-A082-CA7205FEBF42}"/>
            </a:ext>
          </a:extLst>
        </xdr:cNvPr>
        <xdr:cNvCxnSpPr/>
      </xdr:nvCxnSpPr>
      <xdr:spPr>
        <a:xfrm>
          <a:off x="3987800" y="55935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0" name="有形固定資産減価償却率平均値テキスト">
          <a:extLst>
            <a:ext uri="{FF2B5EF4-FFF2-40B4-BE49-F238E27FC236}">
              <a16:creationId xmlns:a16="http://schemas.microsoft.com/office/drawing/2014/main" id="{0B79EAF0-0AB0-43E9-86EF-B45184A3C31B}"/>
            </a:ext>
          </a:extLst>
        </xdr:cNvPr>
        <xdr:cNvSpPr txBox="1"/>
      </xdr:nvSpPr>
      <xdr:spPr>
        <a:xfrm>
          <a:off x="41275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1" name="フローチャート: 判断 70">
          <a:extLst>
            <a:ext uri="{FF2B5EF4-FFF2-40B4-BE49-F238E27FC236}">
              <a16:creationId xmlns:a16="http://schemas.microsoft.com/office/drawing/2014/main" id="{1F9F1B08-BFCA-4F89-B604-050335D4CEF0}"/>
            </a:ext>
          </a:extLst>
        </xdr:cNvPr>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72" name="フローチャート: 判断 71">
          <a:extLst>
            <a:ext uri="{FF2B5EF4-FFF2-40B4-BE49-F238E27FC236}">
              <a16:creationId xmlns:a16="http://schemas.microsoft.com/office/drawing/2014/main" id="{0A2EE71E-1142-4253-85B4-401337628B24}"/>
            </a:ext>
          </a:extLst>
        </xdr:cNvPr>
        <xdr:cNvSpPr/>
      </xdr:nvSpPr>
      <xdr:spPr>
        <a:xfrm>
          <a:off x="3429000" y="57729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150495</xdr:rowOff>
    </xdr:from>
    <xdr:to>
      <xdr:col>15</xdr:col>
      <xdr:colOff>187325</xdr:colOff>
      <xdr:row>29</xdr:row>
      <xdr:rowOff>80645</xdr:rowOff>
    </xdr:to>
    <xdr:sp macro="" textlink="">
      <xdr:nvSpPr>
        <xdr:cNvPr id="73" name="フローチャート: 判断 72">
          <a:extLst>
            <a:ext uri="{FF2B5EF4-FFF2-40B4-BE49-F238E27FC236}">
              <a16:creationId xmlns:a16="http://schemas.microsoft.com/office/drawing/2014/main" id="{8009A6E8-E245-403F-8216-7314B81C52DB}"/>
            </a:ext>
          </a:extLst>
        </xdr:cNvPr>
        <xdr:cNvSpPr/>
      </xdr:nvSpPr>
      <xdr:spPr>
        <a:xfrm>
          <a:off x="2781300" y="5722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114512</xdr:rowOff>
    </xdr:from>
    <xdr:to>
      <xdr:col>11</xdr:col>
      <xdr:colOff>187325</xdr:colOff>
      <xdr:row>29</xdr:row>
      <xdr:rowOff>44662</xdr:rowOff>
    </xdr:to>
    <xdr:sp macro="" textlink="">
      <xdr:nvSpPr>
        <xdr:cNvPr id="74" name="フローチャート: 判断 73">
          <a:extLst>
            <a:ext uri="{FF2B5EF4-FFF2-40B4-BE49-F238E27FC236}">
              <a16:creationId xmlns:a16="http://schemas.microsoft.com/office/drawing/2014/main" id="{E736F6B6-9F24-4E03-B9A4-174EB60DD462}"/>
            </a:ext>
          </a:extLst>
        </xdr:cNvPr>
        <xdr:cNvSpPr/>
      </xdr:nvSpPr>
      <xdr:spPr>
        <a:xfrm>
          <a:off x="2133600" y="56866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110913</xdr:rowOff>
    </xdr:from>
    <xdr:to>
      <xdr:col>7</xdr:col>
      <xdr:colOff>187325</xdr:colOff>
      <xdr:row>29</xdr:row>
      <xdr:rowOff>41063</xdr:rowOff>
    </xdr:to>
    <xdr:sp macro="" textlink="">
      <xdr:nvSpPr>
        <xdr:cNvPr id="75" name="フローチャート: 判断 74">
          <a:extLst>
            <a:ext uri="{FF2B5EF4-FFF2-40B4-BE49-F238E27FC236}">
              <a16:creationId xmlns:a16="http://schemas.microsoft.com/office/drawing/2014/main" id="{A716FAAF-3A9A-4209-B8A9-D07D18A725C8}"/>
            </a:ext>
          </a:extLst>
        </xdr:cNvPr>
        <xdr:cNvSpPr/>
      </xdr:nvSpPr>
      <xdr:spPr>
        <a:xfrm>
          <a:off x="1485900" y="56830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BC14234-EE23-45AD-A32A-04012067AC2C}"/>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4FDE907-1175-4910-A69B-CB030BF7879A}"/>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548635F-A963-418B-BCBD-857DF144B0E5}"/>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A827A1E-BB01-48AA-BED2-17DB2B29501F}"/>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30D105-398F-416E-97A5-C8407A2F9132}"/>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1" name="楕円 80">
          <a:extLst>
            <a:ext uri="{FF2B5EF4-FFF2-40B4-BE49-F238E27FC236}">
              <a16:creationId xmlns:a16="http://schemas.microsoft.com/office/drawing/2014/main" id="{332AFBB4-19FB-4BA7-8C82-2E26BE90152E}"/>
            </a:ext>
          </a:extLst>
        </xdr:cNvPr>
        <xdr:cNvSpPr/>
      </xdr:nvSpPr>
      <xdr:spPr>
        <a:xfrm>
          <a:off x="40259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11447</xdr:rowOff>
    </xdr:from>
    <xdr:ext cx="405111" cy="259045"/>
    <xdr:sp macro="" textlink="">
      <xdr:nvSpPr>
        <xdr:cNvPr id="82" name="有形固定資産減価償却率該当値テキスト">
          <a:extLst>
            <a:ext uri="{FF2B5EF4-FFF2-40B4-BE49-F238E27FC236}">
              <a16:creationId xmlns:a16="http://schemas.microsoft.com/office/drawing/2014/main" id="{DFD3F828-CAFC-45DC-84C7-301517CEEE1A}"/>
            </a:ext>
          </a:extLst>
        </xdr:cNvPr>
        <xdr:cNvSpPr txBox="1"/>
      </xdr:nvSpPr>
      <xdr:spPr>
        <a:xfrm>
          <a:off x="41275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35348</xdr:rowOff>
    </xdr:from>
    <xdr:to>
      <xdr:col>19</xdr:col>
      <xdr:colOff>187325</xdr:colOff>
      <xdr:row>28</xdr:row>
      <xdr:rowOff>136948</xdr:rowOff>
    </xdr:to>
    <xdr:sp macro="" textlink="">
      <xdr:nvSpPr>
        <xdr:cNvPr id="83" name="楕円 82">
          <a:extLst>
            <a:ext uri="{FF2B5EF4-FFF2-40B4-BE49-F238E27FC236}">
              <a16:creationId xmlns:a16="http://schemas.microsoft.com/office/drawing/2014/main" id="{4565439F-4B65-4054-A0B6-AE02EDDECBAF}"/>
            </a:ext>
          </a:extLst>
        </xdr:cNvPr>
        <xdr:cNvSpPr/>
      </xdr:nvSpPr>
      <xdr:spPr>
        <a:xfrm>
          <a:off x="3429000" y="56074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86148</xdr:rowOff>
    </xdr:from>
    <xdr:to>
      <xdr:col>23</xdr:col>
      <xdr:colOff>85725</xdr:colOff>
      <xdr:row>28</xdr:row>
      <xdr:rowOff>147320</xdr:rowOff>
    </xdr:to>
    <xdr:cxnSp macro="">
      <xdr:nvCxnSpPr>
        <xdr:cNvPr id="84" name="直線コネクタ 83">
          <a:extLst>
            <a:ext uri="{FF2B5EF4-FFF2-40B4-BE49-F238E27FC236}">
              <a16:creationId xmlns:a16="http://schemas.microsoft.com/office/drawing/2014/main" id="{FE51CDBC-03EB-4328-925B-BEC36C7296ED}"/>
            </a:ext>
          </a:extLst>
        </xdr:cNvPr>
        <xdr:cNvCxnSpPr/>
      </xdr:nvCxnSpPr>
      <xdr:spPr>
        <a:xfrm>
          <a:off x="3479800" y="5658273"/>
          <a:ext cx="5969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macro="" textlink="">
      <xdr:nvSpPr>
        <xdr:cNvPr id="85" name="楕円 84">
          <a:extLst>
            <a:ext uri="{FF2B5EF4-FFF2-40B4-BE49-F238E27FC236}">
              <a16:creationId xmlns:a16="http://schemas.microsoft.com/office/drawing/2014/main" id="{29FE48C2-040C-428E-8149-2C77573072A8}"/>
            </a:ext>
          </a:extLst>
        </xdr:cNvPr>
        <xdr:cNvSpPr/>
      </xdr:nvSpPr>
      <xdr:spPr>
        <a:xfrm>
          <a:off x="2781300" y="55319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86148</xdr:rowOff>
    </xdr:to>
    <xdr:cxnSp macro="">
      <xdr:nvCxnSpPr>
        <xdr:cNvPr id="86" name="直線コネクタ 85">
          <a:extLst>
            <a:ext uri="{FF2B5EF4-FFF2-40B4-BE49-F238E27FC236}">
              <a16:creationId xmlns:a16="http://schemas.microsoft.com/office/drawing/2014/main" id="{206C7A7C-ACD1-4993-8684-09098D2F924E}"/>
            </a:ext>
          </a:extLst>
        </xdr:cNvPr>
        <xdr:cNvCxnSpPr/>
      </xdr:nvCxnSpPr>
      <xdr:spPr>
        <a:xfrm>
          <a:off x="2832100" y="5582708"/>
          <a:ext cx="6477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73660</xdr:rowOff>
    </xdr:from>
    <xdr:to>
      <xdr:col>11</xdr:col>
      <xdr:colOff>187325</xdr:colOff>
      <xdr:row>28</xdr:row>
      <xdr:rowOff>3810</xdr:rowOff>
    </xdr:to>
    <xdr:sp macro="" textlink="">
      <xdr:nvSpPr>
        <xdr:cNvPr id="87" name="楕円 86">
          <a:extLst>
            <a:ext uri="{FF2B5EF4-FFF2-40B4-BE49-F238E27FC236}">
              <a16:creationId xmlns:a16="http://schemas.microsoft.com/office/drawing/2014/main" id="{EBD9F5EB-EC68-4976-9E3B-5553C399C441}"/>
            </a:ext>
          </a:extLst>
        </xdr:cNvPr>
        <xdr:cNvSpPr/>
      </xdr:nvSpPr>
      <xdr:spPr>
        <a:xfrm>
          <a:off x="2133600" y="5474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124460</xdr:rowOff>
    </xdr:from>
    <xdr:to>
      <xdr:col>15</xdr:col>
      <xdr:colOff>136525</xdr:colOff>
      <xdr:row>28</xdr:row>
      <xdr:rowOff>10583</xdr:rowOff>
    </xdr:to>
    <xdr:cxnSp macro="">
      <xdr:nvCxnSpPr>
        <xdr:cNvPr id="88" name="直線コネクタ 87">
          <a:extLst>
            <a:ext uri="{FF2B5EF4-FFF2-40B4-BE49-F238E27FC236}">
              <a16:creationId xmlns:a16="http://schemas.microsoft.com/office/drawing/2014/main" id="{1B0C7176-09A5-4AC1-A16F-0E93DD358275}"/>
            </a:ext>
          </a:extLst>
        </xdr:cNvPr>
        <xdr:cNvCxnSpPr/>
      </xdr:nvCxnSpPr>
      <xdr:spPr>
        <a:xfrm>
          <a:off x="2184400" y="5525135"/>
          <a:ext cx="6477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37677</xdr:rowOff>
    </xdr:from>
    <xdr:to>
      <xdr:col>7</xdr:col>
      <xdr:colOff>187325</xdr:colOff>
      <xdr:row>27</xdr:row>
      <xdr:rowOff>139277</xdr:rowOff>
    </xdr:to>
    <xdr:sp macro="" textlink="">
      <xdr:nvSpPr>
        <xdr:cNvPr id="89" name="楕円 88">
          <a:extLst>
            <a:ext uri="{FF2B5EF4-FFF2-40B4-BE49-F238E27FC236}">
              <a16:creationId xmlns:a16="http://schemas.microsoft.com/office/drawing/2014/main" id="{9BAA1285-F2B2-4ABA-B260-F26F04165D3E}"/>
            </a:ext>
          </a:extLst>
        </xdr:cNvPr>
        <xdr:cNvSpPr/>
      </xdr:nvSpPr>
      <xdr:spPr>
        <a:xfrm>
          <a:off x="1485900" y="54383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88477</xdr:rowOff>
    </xdr:from>
    <xdr:to>
      <xdr:col>11</xdr:col>
      <xdr:colOff>136525</xdr:colOff>
      <xdr:row>27</xdr:row>
      <xdr:rowOff>124460</xdr:rowOff>
    </xdr:to>
    <xdr:cxnSp macro="">
      <xdr:nvCxnSpPr>
        <xdr:cNvPr id="90" name="直線コネクタ 89">
          <a:extLst>
            <a:ext uri="{FF2B5EF4-FFF2-40B4-BE49-F238E27FC236}">
              <a16:creationId xmlns:a16="http://schemas.microsoft.com/office/drawing/2014/main" id="{025D02DD-09F0-45E9-AD03-304CB03A0C24}"/>
            </a:ext>
          </a:extLst>
        </xdr:cNvPr>
        <xdr:cNvCxnSpPr/>
      </xdr:nvCxnSpPr>
      <xdr:spPr>
        <a:xfrm>
          <a:off x="1536700" y="5489152"/>
          <a:ext cx="6477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91" name="n_1aveValue有形固定資産減価償却率">
          <a:extLst>
            <a:ext uri="{FF2B5EF4-FFF2-40B4-BE49-F238E27FC236}">
              <a16:creationId xmlns:a16="http://schemas.microsoft.com/office/drawing/2014/main" id="{A4815A23-F2F9-4D5F-8D67-1D7E2DBC74A6}"/>
            </a:ext>
          </a:extLst>
        </xdr:cNvPr>
        <xdr:cNvSpPr txBox="1"/>
      </xdr:nvSpPr>
      <xdr:spPr>
        <a:xfrm>
          <a:off x="3293119"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71772</xdr:rowOff>
    </xdr:from>
    <xdr:ext cx="405111" cy="259045"/>
    <xdr:sp macro="" textlink="">
      <xdr:nvSpPr>
        <xdr:cNvPr id="92" name="n_2aveValue有形固定資産減価償却率">
          <a:extLst>
            <a:ext uri="{FF2B5EF4-FFF2-40B4-BE49-F238E27FC236}">
              <a16:creationId xmlns:a16="http://schemas.microsoft.com/office/drawing/2014/main" id="{20078588-8C2F-4B00-B752-179FB9FB1290}"/>
            </a:ext>
          </a:extLst>
        </xdr:cNvPr>
        <xdr:cNvSpPr txBox="1"/>
      </xdr:nvSpPr>
      <xdr:spPr>
        <a:xfrm>
          <a:off x="2658119"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35789</xdr:rowOff>
    </xdr:from>
    <xdr:ext cx="405111" cy="259045"/>
    <xdr:sp macro="" textlink="">
      <xdr:nvSpPr>
        <xdr:cNvPr id="93" name="n_3aveValue有形固定資産減価償却率">
          <a:extLst>
            <a:ext uri="{FF2B5EF4-FFF2-40B4-BE49-F238E27FC236}">
              <a16:creationId xmlns:a16="http://schemas.microsoft.com/office/drawing/2014/main" id="{D5EBF360-D150-4E46-B854-CA37FF0E3A5B}"/>
            </a:ext>
          </a:extLst>
        </xdr:cNvPr>
        <xdr:cNvSpPr txBox="1"/>
      </xdr:nvSpPr>
      <xdr:spPr>
        <a:xfrm>
          <a:off x="2010419"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32190</xdr:rowOff>
    </xdr:from>
    <xdr:ext cx="405111" cy="259045"/>
    <xdr:sp macro="" textlink="">
      <xdr:nvSpPr>
        <xdr:cNvPr id="94" name="n_4aveValue有形固定資産減価償却率">
          <a:extLst>
            <a:ext uri="{FF2B5EF4-FFF2-40B4-BE49-F238E27FC236}">
              <a16:creationId xmlns:a16="http://schemas.microsoft.com/office/drawing/2014/main" id="{570CA067-36BF-480E-BB26-9EF29157521E}"/>
            </a:ext>
          </a:extLst>
        </xdr:cNvPr>
        <xdr:cNvSpPr txBox="1"/>
      </xdr:nvSpPr>
      <xdr:spPr>
        <a:xfrm>
          <a:off x="136271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153475</xdr:rowOff>
    </xdr:from>
    <xdr:ext cx="405111" cy="259045"/>
    <xdr:sp macro="" textlink="">
      <xdr:nvSpPr>
        <xdr:cNvPr id="95" name="n_1mainValue有形固定資産減価償却率">
          <a:extLst>
            <a:ext uri="{FF2B5EF4-FFF2-40B4-BE49-F238E27FC236}">
              <a16:creationId xmlns:a16="http://schemas.microsoft.com/office/drawing/2014/main" id="{DF9D255E-6573-42C2-BFF9-456F4630C373}"/>
            </a:ext>
          </a:extLst>
        </xdr:cNvPr>
        <xdr:cNvSpPr txBox="1"/>
      </xdr:nvSpPr>
      <xdr:spPr>
        <a:xfrm>
          <a:off x="3293119"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macro="" textlink="">
      <xdr:nvSpPr>
        <xdr:cNvPr id="96" name="n_2mainValue有形固定資産減価償却率">
          <a:extLst>
            <a:ext uri="{FF2B5EF4-FFF2-40B4-BE49-F238E27FC236}">
              <a16:creationId xmlns:a16="http://schemas.microsoft.com/office/drawing/2014/main" id="{D6B9931F-31A5-49E6-AF68-6464D8D21CCA}"/>
            </a:ext>
          </a:extLst>
        </xdr:cNvPr>
        <xdr:cNvSpPr txBox="1"/>
      </xdr:nvSpPr>
      <xdr:spPr>
        <a:xfrm>
          <a:off x="2658119"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20337</xdr:rowOff>
    </xdr:from>
    <xdr:ext cx="405111" cy="259045"/>
    <xdr:sp macro="" textlink="">
      <xdr:nvSpPr>
        <xdr:cNvPr id="97" name="n_3mainValue有形固定資産減価償却率">
          <a:extLst>
            <a:ext uri="{FF2B5EF4-FFF2-40B4-BE49-F238E27FC236}">
              <a16:creationId xmlns:a16="http://schemas.microsoft.com/office/drawing/2014/main" id="{1A02BDF3-5738-4778-A903-75BC2FAF6B0B}"/>
            </a:ext>
          </a:extLst>
        </xdr:cNvPr>
        <xdr:cNvSpPr txBox="1"/>
      </xdr:nvSpPr>
      <xdr:spPr>
        <a:xfrm>
          <a:off x="2010419"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155804</xdr:rowOff>
    </xdr:from>
    <xdr:ext cx="405111" cy="259045"/>
    <xdr:sp macro="" textlink="">
      <xdr:nvSpPr>
        <xdr:cNvPr id="98" name="n_4mainValue有形固定資産減価償却率">
          <a:extLst>
            <a:ext uri="{FF2B5EF4-FFF2-40B4-BE49-F238E27FC236}">
              <a16:creationId xmlns:a16="http://schemas.microsoft.com/office/drawing/2014/main" id="{5E681AC2-C7DF-44A3-BDB7-CA6D68C2A26E}"/>
            </a:ext>
          </a:extLst>
        </xdr:cNvPr>
        <xdr:cNvSpPr txBox="1"/>
      </xdr:nvSpPr>
      <xdr:spPr>
        <a:xfrm>
          <a:off x="1362719"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03B5AD2-B70A-40AD-BF93-53AFA90433F1}"/>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6066E61-28B6-411F-91E6-2D444FFBC907}"/>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39D71A6-6F85-4ADE-8EE9-C6616C055FA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5D6135B-F624-4FF7-9EBA-20DF9BD9AF2D}"/>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C212682-1B43-4310-80A0-F550B3703848}"/>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483B048-A3F8-4CA2-8208-59E9843D646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09315A3-75AE-4929-B06F-9282923B4D7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DA79A60-49CB-4CA2-8A15-632BF2CC186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0742CFD-1E1B-4600-8F65-83CF9E020B86}"/>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77B9025-9790-4EEB-BCB8-673986AAF74E}"/>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61EF8D2-7ED5-484D-85BC-13E3C6A6174A}"/>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802577C-F68F-4CAC-BB8B-939F7F2A23E8}"/>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425FE3F-2999-4FC9-BA7D-B29202A9E0B7}"/>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a:t>
          </a:r>
          <a:r>
            <a:rPr kumimoji="1" lang="en-US" altLang="ja-JP" sz="1100">
              <a:latin typeface="ＭＳ Ｐゴシック" panose="020B0600070205080204" pitchFamily="50" charset="-128"/>
              <a:ea typeface="ＭＳ Ｐゴシック" panose="020B0600070205080204" pitchFamily="50" charset="-128"/>
            </a:rPr>
            <a:t>591.4</a:t>
          </a:r>
          <a:r>
            <a:rPr kumimoji="1" lang="ja-JP" altLang="en-US" sz="1100">
              <a:latin typeface="ＭＳ Ｐゴシック" panose="020B0600070205080204" pitchFamily="50" charset="-128"/>
              <a:ea typeface="ＭＳ Ｐゴシック" panose="020B0600070205080204" pitchFamily="50" charset="-128"/>
            </a:rPr>
            <a:t>％）は、類似団体（</a:t>
          </a:r>
          <a:r>
            <a:rPr kumimoji="1" lang="en-US" altLang="ja-JP" sz="1100">
              <a:latin typeface="ＭＳ Ｐゴシック" panose="020B0600070205080204" pitchFamily="50" charset="-128"/>
              <a:ea typeface="ＭＳ Ｐゴシック" panose="020B0600070205080204" pitchFamily="50" charset="-128"/>
            </a:rPr>
            <a:t>441.9</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476.3</a:t>
          </a:r>
          <a:r>
            <a:rPr kumimoji="1" lang="ja-JP" altLang="en-US" sz="1100">
              <a:latin typeface="ＭＳ Ｐゴシック" panose="020B0600070205080204" pitchFamily="50" charset="-128"/>
              <a:ea typeface="ＭＳ Ｐゴシック" panose="020B0600070205080204" pitchFamily="50" charset="-128"/>
            </a:rPr>
            <a:t>％）、北海道平均（</a:t>
          </a:r>
          <a:r>
            <a:rPr kumimoji="1" lang="en-US" altLang="ja-JP" sz="1100">
              <a:latin typeface="ＭＳ Ｐゴシック" panose="020B0600070205080204" pitchFamily="50" charset="-128"/>
              <a:ea typeface="ＭＳ Ｐゴシック" panose="020B0600070205080204" pitchFamily="50" charset="-128"/>
            </a:rPr>
            <a:t>507.2</a:t>
          </a:r>
          <a:r>
            <a:rPr kumimoji="1" lang="ja-JP" altLang="en-US" sz="1100">
              <a:latin typeface="ＭＳ Ｐゴシック" panose="020B0600070205080204" pitchFamily="50" charset="-128"/>
              <a:ea typeface="ＭＳ Ｐゴシック" panose="020B0600070205080204" pitchFamily="50" charset="-128"/>
            </a:rPr>
            <a:t>％）に対して高くなっている。</a:t>
          </a:r>
        </a:p>
        <a:p>
          <a:r>
            <a:rPr kumimoji="1" lang="ja-JP" altLang="en-US" sz="1100">
              <a:latin typeface="ＭＳ Ｐゴシック" panose="020B0600070205080204" pitchFamily="50" charset="-128"/>
              <a:ea typeface="ＭＳ Ｐゴシック" panose="020B0600070205080204" pitchFamily="50" charset="-128"/>
            </a:rPr>
            <a:t>　要因は、災害復旧事業や大型投資的事業の公債費残高が多額であるほか、類似団体と比較して職員数が多く人件費が高い水準にある。</a:t>
          </a:r>
        </a:p>
        <a:p>
          <a:r>
            <a:rPr kumimoji="1" lang="ja-JP" altLang="en-US" sz="1100">
              <a:latin typeface="ＭＳ Ｐゴシック" panose="020B0600070205080204" pitchFamily="50" charset="-128"/>
              <a:ea typeface="ＭＳ Ｐゴシック" panose="020B0600070205080204" pitchFamily="50" charset="-128"/>
            </a:rPr>
            <a:t>　公債費のピークを</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と見込んでおり、今後は、投資的事業を計画的に行うなど起債額を抑制する。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9C333D8-DA7F-48AF-A0E6-92137BE7851E}"/>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4B9E6B5-BBA9-4720-8ED6-4BD8A12BC043}"/>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DA1D373-7B59-4EE2-BD04-C1B5FE469189}"/>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7FAF40E-A870-4F2E-A7B2-C78A2CEE5B10}"/>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834E6251-2216-4D5B-B518-879F49C90B36}"/>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37E5063-F509-42E2-BA52-1BDFCB2C6CBA}"/>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5948C29-7C65-4AB6-A6E0-6BEA4B8D2F58}"/>
            </a:ext>
          </a:extLst>
        </xdr:cNvPr>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A620324C-611F-47C9-8D0D-867860ECB52D}"/>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04322C7-C4A4-4A8E-9480-3F1B1614503E}"/>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5F0E7EFF-8A5E-4672-8140-F83E36A82672}"/>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240F1C4-7933-43F9-AF36-DCE5341A8BBB}"/>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44E849F0-32FE-427B-B6D1-948310551473}"/>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455B3C1-B2A1-410F-A493-A2505DF7C40E}"/>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15B6216F-D2EB-463F-B1D5-4D295B55A9A5}"/>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2570940-D3BC-48C2-A8F4-4096F27F5DB2}"/>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38769D8-F5BE-471F-98FD-22EF0581059D}"/>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11B93A5-E62A-4867-B575-9EEA8D337C2E}"/>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74368</xdr:rowOff>
    </xdr:to>
    <xdr:cxnSp macro="">
      <xdr:nvCxnSpPr>
        <xdr:cNvPr id="129" name="直線コネクタ 128">
          <a:extLst>
            <a:ext uri="{FF2B5EF4-FFF2-40B4-BE49-F238E27FC236}">
              <a16:creationId xmlns:a16="http://schemas.microsoft.com/office/drawing/2014/main" id="{EA005A71-B734-4D58-B1CF-8D3FF86AFE78}"/>
            </a:ext>
          </a:extLst>
        </xdr:cNvPr>
        <xdr:cNvCxnSpPr/>
      </xdr:nvCxnSpPr>
      <xdr:spPr>
        <a:xfrm flipV="1">
          <a:off x="12593320" y="5261428"/>
          <a:ext cx="1269" cy="107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78195</xdr:rowOff>
    </xdr:from>
    <xdr:ext cx="469744" cy="259045"/>
    <xdr:sp macro="" textlink="">
      <xdr:nvSpPr>
        <xdr:cNvPr id="130" name="債務償還比率最小値テキスト">
          <a:extLst>
            <a:ext uri="{FF2B5EF4-FFF2-40B4-BE49-F238E27FC236}">
              <a16:creationId xmlns:a16="http://schemas.microsoft.com/office/drawing/2014/main" id="{93B71FD5-ECE6-4FF0-9DBA-FC193CF0608D}"/>
            </a:ext>
          </a:extLst>
        </xdr:cNvPr>
        <xdr:cNvSpPr txBox="1"/>
      </xdr:nvSpPr>
      <xdr:spPr>
        <a:xfrm>
          <a:off x="12646025" y="633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74368</xdr:rowOff>
    </xdr:from>
    <xdr:to>
      <xdr:col>76</xdr:col>
      <xdr:colOff>111125</xdr:colOff>
      <xdr:row>32</xdr:row>
      <xdr:rowOff>74368</xdr:rowOff>
    </xdr:to>
    <xdr:cxnSp macro="">
      <xdr:nvCxnSpPr>
        <xdr:cNvPr id="131" name="直線コネクタ 130">
          <a:extLst>
            <a:ext uri="{FF2B5EF4-FFF2-40B4-BE49-F238E27FC236}">
              <a16:creationId xmlns:a16="http://schemas.microsoft.com/office/drawing/2014/main" id="{D2255C3D-AFEB-47C7-A821-8D3D88348266}"/>
            </a:ext>
          </a:extLst>
        </xdr:cNvPr>
        <xdr:cNvCxnSpPr/>
      </xdr:nvCxnSpPr>
      <xdr:spPr>
        <a:xfrm>
          <a:off x="12534900" y="6332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FA44EFCA-F58A-47F7-A319-8E91807573E5}"/>
            </a:ext>
          </a:extLst>
        </xdr:cNvPr>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7A5999C3-0841-41B9-895D-03A442ADA586}"/>
            </a:ext>
          </a:extLst>
        </xdr:cNvPr>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171404</xdr:rowOff>
    </xdr:from>
    <xdr:ext cx="469744" cy="259045"/>
    <xdr:sp macro="" textlink="">
      <xdr:nvSpPr>
        <xdr:cNvPr id="134" name="債務償還比率平均値テキスト">
          <a:extLst>
            <a:ext uri="{FF2B5EF4-FFF2-40B4-BE49-F238E27FC236}">
              <a16:creationId xmlns:a16="http://schemas.microsoft.com/office/drawing/2014/main" id="{C58198F6-EDA0-4523-8430-36FF1FB8B9D0}"/>
            </a:ext>
          </a:extLst>
        </xdr:cNvPr>
        <xdr:cNvSpPr txBox="1"/>
      </xdr:nvSpPr>
      <xdr:spPr>
        <a:xfrm>
          <a:off x="12646025" y="574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148527</xdr:rowOff>
    </xdr:from>
    <xdr:to>
      <xdr:col>76</xdr:col>
      <xdr:colOff>73025</xdr:colOff>
      <xdr:row>30</xdr:row>
      <xdr:rowOff>78677</xdr:rowOff>
    </xdr:to>
    <xdr:sp macro="" textlink="">
      <xdr:nvSpPr>
        <xdr:cNvPr id="135" name="フローチャート: 判断 134">
          <a:extLst>
            <a:ext uri="{FF2B5EF4-FFF2-40B4-BE49-F238E27FC236}">
              <a16:creationId xmlns:a16="http://schemas.microsoft.com/office/drawing/2014/main" id="{11651565-DB9D-4E93-92CC-A1D56AEE909B}"/>
            </a:ext>
          </a:extLst>
        </xdr:cNvPr>
        <xdr:cNvSpPr/>
      </xdr:nvSpPr>
      <xdr:spPr>
        <a:xfrm>
          <a:off x="12573000" y="5892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125431</xdr:rowOff>
    </xdr:from>
    <xdr:to>
      <xdr:col>72</xdr:col>
      <xdr:colOff>123825</xdr:colOff>
      <xdr:row>31</xdr:row>
      <xdr:rowOff>55581</xdr:rowOff>
    </xdr:to>
    <xdr:sp macro="" textlink="">
      <xdr:nvSpPr>
        <xdr:cNvPr id="136" name="フローチャート: 判断 135">
          <a:extLst>
            <a:ext uri="{FF2B5EF4-FFF2-40B4-BE49-F238E27FC236}">
              <a16:creationId xmlns:a16="http://schemas.microsoft.com/office/drawing/2014/main" id="{9E593618-21BD-4EF0-9FE1-00B672EEF050}"/>
            </a:ext>
          </a:extLst>
        </xdr:cNvPr>
        <xdr:cNvSpPr/>
      </xdr:nvSpPr>
      <xdr:spPr>
        <a:xfrm>
          <a:off x="11947525" y="604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37" name="フローチャート: 判断 136">
          <a:extLst>
            <a:ext uri="{FF2B5EF4-FFF2-40B4-BE49-F238E27FC236}">
              <a16:creationId xmlns:a16="http://schemas.microsoft.com/office/drawing/2014/main" id="{7642EECD-12A7-44D2-ABD0-9ED23229DA21}"/>
            </a:ext>
          </a:extLst>
        </xdr:cNvPr>
        <xdr:cNvSpPr/>
      </xdr:nvSpPr>
      <xdr:spPr>
        <a:xfrm>
          <a:off x="11299825"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38" name="フローチャート: 判断 137">
          <a:extLst>
            <a:ext uri="{FF2B5EF4-FFF2-40B4-BE49-F238E27FC236}">
              <a16:creationId xmlns:a16="http://schemas.microsoft.com/office/drawing/2014/main" id="{9176DBF3-8236-40C9-B1F6-C4D36F911DFC}"/>
            </a:ext>
          </a:extLst>
        </xdr:cNvPr>
        <xdr:cNvSpPr/>
      </xdr:nvSpPr>
      <xdr:spPr>
        <a:xfrm>
          <a:off x="10652125"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39" name="フローチャート: 判断 138">
          <a:extLst>
            <a:ext uri="{FF2B5EF4-FFF2-40B4-BE49-F238E27FC236}">
              <a16:creationId xmlns:a16="http://schemas.microsoft.com/office/drawing/2014/main" id="{E39D0A78-BEF1-4F3A-988A-8F11CDA7192B}"/>
            </a:ext>
          </a:extLst>
        </xdr:cNvPr>
        <xdr:cNvSpPr/>
      </xdr:nvSpPr>
      <xdr:spPr>
        <a:xfrm>
          <a:off x="10004425" y="61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239383B-29EC-41A9-BF27-A900BBFA0CC7}"/>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892E6A5-D886-4994-80A9-07793C5607F4}"/>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401D2BE-FD64-40BC-84F5-98A27949F702}"/>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D9FA722-F415-483F-9993-7A08EF7D2946}"/>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3FD109E-5BC3-432B-BC44-3D9599C8CBE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36177</xdr:rowOff>
    </xdr:from>
    <xdr:to>
      <xdr:col>76</xdr:col>
      <xdr:colOff>73025</xdr:colOff>
      <xdr:row>31</xdr:row>
      <xdr:rowOff>137777</xdr:rowOff>
    </xdr:to>
    <xdr:sp macro="" textlink="">
      <xdr:nvSpPr>
        <xdr:cNvPr id="145" name="楕円 144">
          <a:extLst>
            <a:ext uri="{FF2B5EF4-FFF2-40B4-BE49-F238E27FC236}">
              <a16:creationId xmlns:a16="http://schemas.microsoft.com/office/drawing/2014/main" id="{AFBBAB7A-D9B8-4362-BE90-DE71F0EDA490}"/>
            </a:ext>
          </a:extLst>
        </xdr:cNvPr>
        <xdr:cNvSpPr/>
      </xdr:nvSpPr>
      <xdr:spPr>
        <a:xfrm>
          <a:off x="12573000" y="61226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14604</xdr:rowOff>
    </xdr:from>
    <xdr:ext cx="469744" cy="259045"/>
    <xdr:sp macro="" textlink="">
      <xdr:nvSpPr>
        <xdr:cNvPr id="146" name="債務償還比率該当値テキスト">
          <a:extLst>
            <a:ext uri="{FF2B5EF4-FFF2-40B4-BE49-F238E27FC236}">
              <a16:creationId xmlns:a16="http://schemas.microsoft.com/office/drawing/2014/main" id="{4DB2ACD3-2B65-400E-8AFC-235417EAECAA}"/>
            </a:ext>
          </a:extLst>
        </xdr:cNvPr>
        <xdr:cNvSpPr txBox="1"/>
      </xdr:nvSpPr>
      <xdr:spPr>
        <a:xfrm>
          <a:off x="12646025" y="610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45003</xdr:rowOff>
    </xdr:from>
    <xdr:to>
      <xdr:col>72</xdr:col>
      <xdr:colOff>123825</xdr:colOff>
      <xdr:row>32</xdr:row>
      <xdr:rowOff>146603</xdr:rowOff>
    </xdr:to>
    <xdr:sp macro="" textlink="">
      <xdr:nvSpPr>
        <xdr:cNvPr id="147" name="楕円 146">
          <a:extLst>
            <a:ext uri="{FF2B5EF4-FFF2-40B4-BE49-F238E27FC236}">
              <a16:creationId xmlns:a16="http://schemas.microsoft.com/office/drawing/2014/main" id="{A48B5ACE-34E5-4BB3-8A3A-2D7DE86E5809}"/>
            </a:ext>
          </a:extLst>
        </xdr:cNvPr>
        <xdr:cNvSpPr/>
      </xdr:nvSpPr>
      <xdr:spPr>
        <a:xfrm>
          <a:off x="11947525" y="63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86977</xdr:rowOff>
    </xdr:from>
    <xdr:to>
      <xdr:col>76</xdr:col>
      <xdr:colOff>22225</xdr:colOff>
      <xdr:row>32</xdr:row>
      <xdr:rowOff>95803</xdr:rowOff>
    </xdr:to>
    <xdr:cxnSp macro="">
      <xdr:nvCxnSpPr>
        <xdr:cNvPr id="148" name="直線コネクタ 147">
          <a:extLst>
            <a:ext uri="{FF2B5EF4-FFF2-40B4-BE49-F238E27FC236}">
              <a16:creationId xmlns:a16="http://schemas.microsoft.com/office/drawing/2014/main" id="{D14DDB12-D759-4697-907A-0C192A29E06E}"/>
            </a:ext>
          </a:extLst>
        </xdr:cNvPr>
        <xdr:cNvCxnSpPr/>
      </xdr:nvCxnSpPr>
      <xdr:spPr>
        <a:xfrm flipV="1">
          <a:off x="11998325" y="6173452"/>
          <a:ext cx="596900" cy="1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82205</xdr:rowOff>
    </xdr:from>
    <xdr:to>
      <xdr:col>68</xdr:col>
      <xdr:colOff>123825</xdr:colOff>
      <xdr:row>34</xdr:row>
      <xdr:rowOff>12355</xdr:rowOff>
    </xdr:to>
    <xdr:sp macro="" textlink="">
      <xdr:nvSpPr>
        <xdr:cNvPr id="149" name="楕円 148">
          <a:extLst>
            <a:ext uri="{FF2B5EF4-FFF2-40B4-BE49-F238E27FC236}">
              <a16:creationId xmlns:a16="http://schemas.microsoft.com/office/drawing/2014/main" id="{291BC1D2-8161-4D5F-A6BC-DBC607924115}"/>
            </a:ext>
          </a:extLst>
        </xdr:cNvPr>
        <xdr:cNvSpPr/>
      </xdr:nvSpPr>
      <xdr:spPr>
        <a:xfrm>
          <a:off x="11299825"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95803</xdr:rowOff>
    </xdr:from>
    <xdr:to>
      <xdr:col>72</xdr:col>
      <xdr:colOff>73025</xdr:colOff>
      <xdr:row>33</xdr:row>
      <xdr:rowOff>133005</xdr:rowOff>
    </xdr:to>
    <xdr:cxnSp macro="">
      <xdr:nvCxnSpPr>
        <xdr:cNvPr id="150" name="直線コネクタ 149">
          <a:extLst>
            <a:ext uri="{FF2B5EF4-FFF2-40B4-BE49-F238E27FC236}">
              <a16:creationId xmlns:a16="http://schemas.microsoft.com/office/drawing/2014/main" id="{6724AE36-3B67-4BDD-8D00-114DA3965762}"/>
            </a:ext>
          </a:extLst>
        </xdr:cNvPr>
        <xdr:cNvCxnSpPr/>
      </xdr:nvCxnSpPr>
      <xdr:spPr>
        <a:xfrm flipV="1">
          <a:off x="11350625" y="6353728"/>
          <a:ext cx="647700" cy="20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58456</xdr:rowOff>
    </xdr:from>
    <xdr:to>
      <xdr:col>64</xdr:col>
      <xdr:colOff>123825</xdr:colOff>
      <xdr:row>33</xdr:row>
      <xdr:rowOff>160056</xdr:rowOff>
    </xdr:to>
    <xdr:sp macro="" textlink="">
      <xdr:nvSpPr>
        <xdr:cNvPr id="151" name="楕円 150">
          <a:extLst>
            <a:ext uri="{FF2B5EF4-FFF2-40B4-BE49-F238E27FC236}">
              <a16:creationId xmlns:a16="http://schemas.microsoft.com/office/drawing/2014/main" id="{C1ABDC94-642D-4F58-80E2-E6D67C2B2DA9}"/>
            </a:ext>
          </a:extLst>
        </xdr:cNvPr>
        <xdr:cNvSpPr/>
      </xdr:nvSpPr>
      <xdr:spPr>
        <a:xfrm>
          <a:off x="10652125" y="64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109256</xdr:rowOff>
    </xdr:from>
    <xdr:to>
      <xdr:col>68</xdr:col>
      <xdr:colOff>73025</xdr:colOff>
      <xdr:row>33</xdr:row>
      <xdr:rowOff>133005</xdr:rowOff>
    </xdr:to>
    <xdr:cxnSp macro="">
      <xdr:nvCxnSpPr>
        <xdr:cNvPr id="152" name="直線コネクタ 151">
          <a:extLst>
            <a:ext uri="{FF2B5EF4-FFF2-40B4-BE49-F238E27FC236}">
              <a16:creationId xmlns:a16="http://schemas.microsoft.com/office/drawing/2014/main" id="{8C6687E9-0546-47F3-93EE-DDB1059CE0A9}"/>
            </a:ext>
          </a:extLst>
        </xdr:cNvPr>
        <xdr:cNvCxnSpPr/>
      </xdr:nvCxnSpPr>
      <xdr:spPr>
        <a:xfrm>
          <a:off x="10702925" y="6538631"/>
          <a:ext cx="6477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120759</xdr:rowOff>
    </xdr:from>
    <xdr:to>
      <xdr:col>60</xdr:col>
      <xdr:colOff>123825</xdr:colOff>
      <xdr:row>34</xdr:row>
      <xdr:rowOff>50909</xdr:rowOff>
    </xdr:to>
    <xdr:sp macro="" textlink="">
      <xdr:nvSpPr>
        <xdr:cNvPr id="153" name="楕円 152">
          <a:extLst>
            <a:ext uri="{FF2B5EF4-FFF2-40B4-BE49-F238E27FC236}">
              <a16:creationId xmlns:a16="http://schemas.microsoft.com/office/drawing/2014/main" id="{BA07C09D-EFEF-4394-B99D-6841889F23DB}"/>
            </a:ext>
          </a:extLst>
        </xdr:cNvPr>
        <xdr:cNvSpPr/>
      </xdr:nvSpPr>
      <xdr:spPr>
        <a:xfrm>
          <a:off x="10004425" y="65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109256</xdr:rowOff>
    </xdr:from>
    <xdr:to>
      <xdr:col>64</xdr:col>
      <xdr:colOff>73025</xdr:colOff>
      <xdr:row>34</xdr:row>
      <xdr:rowOff>109</xdr:rowOff>
    </xdr:to>
    <xdr:cxnSp macro="">
      <xdr:nvCxnSpPr>
        <xdr:cNvPr id="154" name="直線コネクタ 153">
          <a:extLst>
            <a:ext uri="{FF2B5EF4-FFF2-40B4-BE49-F238E27FC236}">
              <a16:creationId xmlns:a16="http://schemas.microsoft.com/office/drawing/2014/main" id="{6220695A-A225-4EAC-A1D3-020F6645D090}"/>
            </a:ext>
          </a:extLst>
        </xdr:cNvPr>
        <xdr:cNvCxnSpPr/>
      </xdr:nvCxnSpPr>
      <xdr:spPr>
        <a:xfrm flipV="1">
          <a:off x="10055225" y="6538631"/>
          <a:ext cx="6477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72108</xdr:rowOff>
    </xdr:from>
    <xdr:ext cx="469744" cy="259045"/>
    <xdr:sp macro="" textlink="">
      <xdr:nvSpPr>
        <xdr:cNvPr id="155" name="n_1aveValue債務償還比率">
          <a:extLst>
            <a:ext uri="{FF2B5EF4-FFF2-40B4-BE49-F238E27FC236}">
              <a16:creationId xmlns:a16="http://schemas.microsoft.com/office/drawing/2014/main" id="{382C4EE1-3EF6-4779-B398-673DC5F6E5B3}"/>
            </a:ext>
          </a:extLst>
        </xdr:cNvPr>
        <xdr:cNvSpPr txBox="1"/>
      </xdr:nvSpPr>
      <xdr:spPr>
        <a:xfrm>
          <a:off x="11779327" y="581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22795</xdr:rowOff>
    </xdr:from>
    <xdr:ext cx="469744" cy="259045"/>
    <xdr:sp macro="" textlink="">
      <xdr:nvSpPr>
        <xdr:cNvPr id="156" name="n_2aveValue債務償還比率">
          <a:extLst>
            <a:ext uri="{FF2B5EF4-FFF2-40B4-BE49-F238E27FC236}">
              <a16:creationId xmlns:a16="http://schemas.microsoft.com/office/drawing/2014/main" id="{81BA5E40-2435-4792-89CD-B88B710CE3BE}"/>
            </a:ext>
          </a:extLst>
        </xdr:cNvPr>
        <xdr:cNvSpPr txBox="1"/>
      </xdr:nvSpPr>
      <xdr:spPr>
        <a:xfrm>
          <a:off x="111443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21099</xdr:rowOff>
    </xdr:from>
    <xdr:ext cx="469744" cy="259045"/>
    <xdr:sp macro="" textlink="">
      <xdr:nvSpPr>
        <xdr:cNvPr id="157" name="n_3aveValue債務償還比率">
          <a:extLst>
            <a:ext uri="{FF2B5EF4-FFF2-40B4-BE49-F238E27FC236}">
              <a16:creationId xmlns:a16="http://schemas.microsoft.com/office/drawing/2014/main" id="{C0276B7A-F17C-43D9-9250-F217D718C841}"/>
            </a:ext>
          </a:extLst>
        </xdr:cNvPr>
        <xdr:cNvSpPr txBox="1"/>
      </xdr:nvSpPr>
      <xdr:spPr>
        <a:xfrm>
          <a:off x="104966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8608</xdr:rowOff>
    </xdr:from>
    <xdr:ext cx="469744" cy="259045"/>
    <xdr:sp macro="" textlink="">
      <xdr:nvSpPr>
        <xdr:cNvPr id="158" name="n_4aveValue債務償還比率">
          <a:extLst>
            <a:ext uri="{FF2B5EF4-FFF2-40B4-BE49-F238E27FC236}">
              <a16:creationId xmlns:a16="http://schemas.microsoft.com/office/drawing/2014/main" id="{AFACB657-B850-4DD7-9339-31AEEF091021}"/>
            </a:ext>
          </a:extLst>
        </xdr:cNvPr>
        <xdr:cNvSpPr txBox="1"/>
      </xdr:nvSpPr>
      <xdr:spPr>
        <a:xfrm>
          <a:off x="9848927" y="59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137730</xdr:rowOff>
    </xdr:from>
    <xdr:ext cx="469744" cy="259045"/>
    <xdr:sp macro="" textlink="">
      <xdr:nvSpPr>
        <xdr:cNvPr id="159" name="n_1mainValue債務償還比率">
          <a:extLst>
            <a:ext uri="{FF2B5EF4-FFF2-40B4-BE49-F238E27FC236}">
              <a16:creationId xmlns:a16="http://schemas.microsoft.com/office/drawing/2014/main" id="{8935B05E-E8BC-4ADE-8C21-4A705BFD4A03}"/>
            </a:ext>
          </a:extLst>
        </xdr:cNvPr>
        <xdr:cNvSpPr txBox="1"/>
      </xdr:nvSpPr>
      <xdr:spPr>
        <a:xfrm>
          <a:off x="11779327" y="63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3482</xdr:rowOff>
    </xdr:from>
    <xdr:ext cx="469744" cy="259045"/>
    <xdr:sp macro="" textlink="">
      <xdr:nvSpPr>
        <xdr:cNvPr id="160" name="n_2mainValue債務償還比率">
          <a:extLst>
            <a:ext uri="{FF2B5EF4-FFF2-40B4-BE49-F238E27FC236}">
              <a16:creationId xmlns:a16="http://schemas.microsoft.com/office/drawing/2014/main" id="{88988A9B-A32B-44DB-9377-B47E6A7FDF4D}"/>
            </a:ext>
          </a:extLst>
        </xdr:cNvPr>
        <xdr:cNvSpPr txBox="1"/>
      </xdr:nvSpPr>
      <xdr:spPr>
        <a:xfrm>
          <a:off x="11144327" y="66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151183</xdr:rowOff>
    </xdr:from>
    <xdr:ext cx="469744" cy="259045"/>
    <xdr:sp macro="" textlink="">
      <xdr:nvSpPr>
        <xdr:cNvPr id="161" name="n_3mainValue債務償還比率">
          <a:extLst>
            <a:ext uri="{FF2B5EF4-FFF2-40B4-BE49-F238E27FC236}">
              <a16:creationId xmlns:a16="http://schemas.microsoft.com/office/drawing/2014/main" id="{3CA2C632-A6A5-4F82-8B71-EBCA00B1F6B9}"/>
            </a:ext>
          </a:extLst>
        </xdr:cNvPr>
        <xdr:cNvSpPr txBox="1"/>
      </xdr:nvSpPr>
      <xdr:spPr>
        <a:xfrm>
          <a:off x="10496627" y="658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42036</xdr:rowOff>
    </xdr:from>
    <xdr:ext cx="469744" cy="259045"/>
    <xdr:sp macro="" textlink="">
      <xdr:nvSpPr>
        <xdr:cNvPr id="162" name="n_4mainValue債務償還比率">
          <a:extLst>
            <a:ext uri="{FF2B5EF4-FFF2-40B4-BE49-F238E27FC236}">
              <a16:creationId xmlns:a16="http://schemas.microsoft.com/office/drawing/2014/main" id="{1060501E-2F6A-4109-81B6-69CFFB588BDB}"/>
            </a:ext>
          </a:extLst>
        </xdr:cNvPr>
        <xdr:cNvSpPr txBox="1"/>
      </xdr:nvSpPr>
      <xdr:spPr>
        <a:xfrm>
          <a:off x="9848927" y="664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4C2C848-DC18-4DBE-9055-D64F3FA1DFD9}"/>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0EBA3E4-0F17-4584-9845-8A4900807429}"/>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A103A40-FD4A-4052-B0F8-9BB827A3347D}"/>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D308B97-228C-4CB9-93D7-FED84F88F39F}"/>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4DF0385-F90E-4C27-BFBC-14E6B43367CA}"/>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36C5FB8-1A49-476B-AB49-5FF932FF1A4B}"/>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150EBE-C562-4A0A-9EF1-694484659B3D}"/>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939E87-78AE-47F6-8B6D-FE1D9B54EB13}"/>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C465A7-738F-47A4-B501-03FF97A0E503}"/>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CE38C2-0E6F-4AA7-B435-A60ADE5EFC18}"/>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76564E-CB2E-4E41-B3D3-5C95E3DCBF25}"/>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7EA927-7D3A-42E8-A2EE-F9BCA232556C}"/>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AF577F-CAD1-457D-AE20-81E3F60D4282}"/>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B8D6D9-DED5-4EF5-A656-B1433DD3FC1E}"/>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9708D1-C511-4C13-97D7-81E4BA6A0F8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1FBE1F-BBCF-4AC9-A05D-3039BE6B943F}"/>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9AD543-984A-46DD-8552-579EAA3BC163}"/>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7C71FC-5899-4748-9634-F7172A8EE164}"/>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E1BFDD-300D-4715-8C0F-72B3553A88D8}"/>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FAF328-4C61-446C-A1CA-6DBBE3F927B2}"/>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C746DF-2619-4503-B3C3-05349648F079}"/>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1DC0FE-A71F-4408-A4FC-7DB6EB32AD55}"/>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502183-A971-4580-911A-D284741833B5}"/>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6C06F9-33EF-4863-B90D-966B01ADEA12}"/>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26C32F-F96B-4A74-9833-6B1FF9F3E8B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49FF02-4616-450A-9A48-A1598E3D781A}"/>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E91063-CA68-41F2-A3E9-FE4BDF19D75E}"/>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486FF4-FAC3-498E-8024-9C97971CE6A7}"/>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317870-CA33-42C8-9AF4-5EF61B48A041}"/>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7CBB57-FB5D-4E9B-837B-E9FD7E30C74A}"/>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A75DF7-BA5D-482E-9580-9B21E8EE4118}"/>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8577CD-A2AB-4FFB-B024-CFA2DF93C3F9}"/>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8EB00B-D658-4AF4-AE49-01E2C204208C}"/>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5495CE-4B91-47C1-B6DE-EB966DFEE807}"/>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154F81-5047-4440-8D1B-8AE49BE86AA6}"/>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CD7A10-D5A5-4C89-B912-E4FC7EF500C2}"/>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3FC22B-12B6-44A5-BE82-6BF02CA77204}"/>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32DCDE-67BA-474C-A364-1E30596370EA}"/>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30774D-A8B4-4B06-B172-B1E2A56EFFB3}"/>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4205114-EE45-46A2-81F6-6C83752403D6}"/>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29C954-E61D-4C53-8865-A592A66428C7}"/>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F40F14-4663-4AD5-B393-7D4E5F6117D5}"/>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5F56B34-70DF-4E85-9B0B-EC87BF339EF3}"/>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CBB391B-F924-47CE-9B8D-89E8D2FC7CE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6B4D01-C53A-4E0C-84BD-AD4795BE0DCA}"/>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D6994D-6E72-486A-9D8E-BB5429905BEE}"/>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54EE7F-34C6-424E-862C-367604DB74D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F50671-F258-4B17-9926-DAC87664D8A5}"/>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EDD65F9-0663-41CC-884D-0793BF92E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C522E2D-5A40-4C0B-9C1A-D3D26F78EAE8}"/>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E4741BA-9523-4F40-9B6F-BD7F743CB513}"/>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DFCD8D6-FBE2-46E1-958C-3279CBD169AC}"/>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9A39CF-5151-440E-9709-4C4ECF57D767}"/>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3DFCF6-35DE-4B82-ADE3-1F19FFA75E78}"/>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D002336-826C-4ED0-8A74-C71FE88ED49A}"/>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DC408D-6640-418A-B5FB-42B5D926FB9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E3075AE-EB6F-4D9E-BE01-8746AFF37812}"/>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A68BEB-3830-4D0D-800C-EC1B20F98B9D}"/>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38BBF6F-70E7-4E20-B783-FD649CFD117D}"/>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257D3BFE-083C-4C0F-A309-C79BEF4A1AEA}"/>
            </a:ext>
          </a:extLst>
        </xdr:cNvPr>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5F8692-2CD2-4F4A-99B9-1CB7B62E45EA}"/>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D716703F-4F03-4112-B7DB-8B6AB8C8279A}"/>
            </a:ext>
          </a:extLst>
        </xdr:cNvPr>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EECA819C-1E86-44E4-B007-5A1EC91EE8A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492B17DF-ADB6-44A9-93B9-B17A6F707B4E}"/>
            </a:ext>
          </a:extLst>
        </xdr:cNvPr>
        <xdr:cNvCxnSpPr/>
      </xdr:nvCxnSpPr>
      <xdr:spPr>
        <a:xfrm flipV="1">
          <a:off x="39490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738CAC22-44B9-4EB7-B27C-AB8DE90267B7}"/>
            </a:ext>
          </a:extLst>
        </xdr:cNvPr>
        <xdr:cNvSpPr txBox="1"/>
      </xdr:nvSpPr>
      <xdr:spPr>
        <a:xfrm>
          <a:off x="39878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1CCF3A5E-C0E8-44CC-B3DA-12CE35EC1E40}"/>
            </a:ext>
          </a:extLst>
        </xdr:cNvPr>
        <xdr:cNvCxnSpPr/>
      </xdr:nvCxnSpPr>
      <xdr:spPr>
        <a:xfrm>
          <a:off x="3889375" y="72444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4280BCB1-A5B5-4879-84B5-B0BEE31292A0}"/>
            </a:ext>
          </a:extLst>
        </xdr:cNvPr>
        <xdr:cNvSpPr txBox="1"/>
      </xdr:nvSpPr>
      <xdr:spPr>
        <a:xfrm>
          <a:off x="39878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091E8123-89FA-4428-90AE-EA3AA16C0AA7}"/>
            </a:ext>
          </a:extLst>
        </xdr:cNvPr>
        <xdr:cNvCxnSpPr/>
      </xdr:nvCxnSpPr>
      <xdr:spPr>
        <a:xfrm>
          <a:off x="3889375" y="563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236E700D-B6AA-47A6-9E05-2D67D0072921}"/>
            </a:ext>
          </a:extLst>
        </xdr:cNvPr>
        <xdr:cNvSpPr txBox="1"/>
      </xdr:nvSpPr>
      <xdr:spPr>
        <a:xfrm>
          <a:off x="39878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435240F1-950D-480F-B3A3-F792FBFCCA34}"/>
            </a:ext>
          </a:extLst>
        </xdr:cNvPr>
        <xdr:cNvSpPr/>
      </xdr:nvSpPr>
      <xdr:spPr>
        <a:xfrm>
          <a:off x="38989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2749803C-A05A-4FA8-A90B-C373434A4026}"/>
            </a:ext>
          </a:extLst>
        </xdr:cNvPr>
        <xdr:cNvSpPr/>
      </xdr:nvSpPr>
      <xdr:spPr>
        <a:xfrm>
          <a:off x="3203575" y="61028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CE70E671-2D9C-4907-915B-1B61BFB8A2EA}"/>
            </a:ext>
          </a:extLst>
        </xdr:cNvPr>
        <xdr:cNvSpPr/>
      </xdr:nvSpPr>
      <xdr:spPr>
        <a:xfrm>
          <a:off x="2428875"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B055281F-B51E-441A-BE45-E3C31EC0AD05}"/>
            </a:ext>
          </a:extLst>
        </xdr:cNvPr>
        <xdr:cNvSpPr/>
      </xdr:nvSpPr>
      <xdr:spPr>
        <a:xfrm>
          <a:off x="168275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2EFE0E19-3E7E-4CDE-9B73-66B809C31D0A}"/>
            </a:ext>
          </a:extLst>
        </xdr:cNvPr>
        <xdr:cNvSpPr/>
      </xdr:nvSpPr>
      <xdr:spPr>
        <a:xfrm>
          <a:off x="936625" y="60114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385332-6568-459A-B665-5357EBC1D7AC}"/>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F5766DF-12FA-4735-BA93-06597EED7195}"/>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FFC75F-D824-4C69-93A4-97E5CBF61B2B}"/>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B93CA4A-A620-4383-BBFB-F6CDD46B43F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769F17F-C937-42A0-9613-A204843509EE}"/>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125004</xdr:rowOff>
    </xdr:from>
    <xdr:to>
      <xdr:col>24</xdr:col>
      <xdr:colOff>114300</xdr:colOff>
      <xdr:row>36</xdr:row>
      <xdr:rowOff>55154</xdr:rowOff>
    </xdr:to>
    <xdr:sp macro="" textlink="">
      <xdr:nvSpPr>
        <xdr:cNvPr id="75" name="楕円 74">
          <a:extLst>
            <a:ext uri="{FF2B5EF4-FFF2-40B4-BE49-F238E27FC236}">
              <a16:creationId xmlns:a16="http://schemas.microsoft.com/office/drawing/2014/main" id="{A0B6C991-6EBF-48BE-9683-87F09899D04D}"/>
            </a:ext>
          </a:extLst>
        </xdr:cNvPr>
        <xdr:cNvSpPr/>
      </xdr:nvSpPr>
      <xdr:spPr>
        <a:xfrm>
          <a:off x="38989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147881</xdr:rowOff>
    </xdr:from>
    <xdr:ext cx="405111" cy="259045"/>
    <xdr:sp macro="" textlink="">
      <xdr:nvSpPr>
        <xdr:cNvPr id="76" name="【道路】&#10;有形固定資産減価償却率該当値テキスト">
          <a:extLst>
            <a:ext uri="{FF2B5EF4-FFF2-40B4-BE49-F238E27FC236}">
              <a16:creationId xmlns:a16="http://schemas.microsoft.com/office/drawing/2014/main" id="{62F19BA4-B8B7-48F0-9CF9-D5239FEB8D97}"/>
            </a:ext>
          </a:extLst>
        </xdr:cNvPr>
        <xdr:cNvSpPr txBox="1"/>
      </xdr:nvSpPr>
      <xdr:spPr>
        <a:xfrm>
          <a:off x="39878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76019</xdr:rowOff>
    </xdr:from>
    <xdr:to>
      <xdr:col>20</xdr:col>
      <xdr:colOff>38100</xdr:colOff>
      <xdr:row>36</xdr:row>
      <xdr:rowOff>6169</xdr:rowOff>
    </xdr:to>
    <xdr:sp macro="" textlink="">
      <xdr:nvSpPr>
        <xdr:cNvPr id="77" name="楕円 76">
          <a:extLst>
            <a:ext uri="{FF2B5EF4-FFF2-40B4-BE49-F238E27FC236}">
              <a16:creationId xmlns:a16="http://schemas.microsoft.com/office/drawing/2014/main" id="{C32C17F2-CA42-4F4D-BF0B-4D3218A9EFE4}"/>
            </a:ext>
          </a:extLst>
        </xdr:cNvPr>
        <xdr:cNvSpPr/>
      </xdr:nvSpPr>
      <xdr:spPr>
        <a:xfrm>
          <a:off x="3203575" y="60767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126819</xdr:rowOff>
    </xdr:from>
    <xdr:to>
      <xdr:col>24</xdr:col>
      <xdr:colOff>63500</xdr:colOff>
      <xdr:row>36</xdr:row>
      <xdr:rowOff>4354</xdr:rowOff>
    </xdr:to>
    <xdr:cxnSp macro="">
      <xdr:nvCxnSpPr>
        <xdr:cNvPr id="78" name="直線コネクタ 77">
          <a:extLst>
            <a:ext uri="{FF2B5EF4-FFF2-40B4-BE49-F238E27FC236}">
              <a16:creationId xmlns:a16="http://schemas.microsoft.com/office/drawing/2014/main" id="{6B386D34-020D-49D6-AC75-6A34B20D817B}"/>
            </a:ext>
          </a:extLst>
        </xdr:cNvPr>
        <xdr:cNvCxnSpPr/>
      </xdr:nvCxnSpPr>
      <xdr:spPr>
        <a:xfrm>
          <a:off x="3235325" y="6127569"/>
          <a:ext cx="71437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27033</xdr:rowOff>
    </xdr:from>
    <xdr:to>
      <xdr:col>15</xdr:col>
      <xdr:colOff>101600</xdr:colOff>
      <xdr:row>35</xdr:row>
      <xdr:rowOff>128633</xdr:rowOff>
    </xdr:to>
    <xdr:sp macro="" textlink="">
      <xdr:nvSpPr>
        <xdr:cNvPr id="79" name="楕円 78">
          <a:extLst>
            <a:ext uri="{FF2B5EF4-FFF2-40B4-BE49-F238E27FC236}">
              <a16:creationId xmlns:a16="http://schemas.microsoft.com/office/drawing/2014/main" id="{2B474C51-EBC4-425A-8556-B9288864FE01}"/>
            </a:ext>
          </a:extLst>
        </xdr:cNvPr>
        <xdr:cNvSpPr/>
      </xdr:nvSpPr>
      <xdr:spPr>
        <a:xfrm>
          <a:off x="2428875"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126819</xdr:rowOff>
    </xdr:to>
    <xdr:cxnSp macro="">
      <xdr:nvCxnSpPr>
        <xdr:cNvPr id="80" name="直線コネクタ 79">
          <a:extLst>
            <a:ext uri="{FF2B5EF4-FFF2-40B4-BE49-F238E27FC236}">
              <a16:creationId xmlns:a16="http://schemas.microsoft.com/office/drawing/2014/main" id="{38A7BB27-2AF3-4899-9F3E-ACD3A7DFE6F5}"/>
            </a:ext>
          </a:extLst>
        </xdr:cNvPr>
        <xdr:cNvCxnSpPr/>
      </xdr:nvCxnSpPr>
      <xdr:spPr>
        <a:xfrm>
          <a:off x="2479675" y="6078583"/>
          <a:ext cx="7556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165826</xdr:rowOff>
    </xdr:from>
    <xdr:to>
      <xdr:col>10</xdr:col>
      <xdr:colOff>165100</xdr:colOff>
      <xdr:row>35</xdr:row>
      <xdr:rowOff>95976</xdr:rowOff>
    </xdr:to>
    <xdr:sp macro="" textlink="">
      <xdr:nvSpPr>
        <xdr:cNvPr id="81" name="楕円 80">
          <a:extLst>
            <a:ext uri="{FF2B5EF4-FFF2-40B4-BE49-F238E27FC236}">
              <a16:creationId xmlns:a16="http://schemas.microsoft.com/office/drawing/2014/main" id="{0300FC68-4BC6-4257-9570-0CFB152766A8}"/>
            </a:ext>
          </a:extLst>
        </xdr:cNvPr>
        <xdr:cNvSpPr/>
      </xdr:nvSpPr>
      <xdr:spPr>
        <a:xfrm>
          <a:off x="168275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45176</xdr:rowOff>
    </xdr:from>
    <xdr:to>
      <xdr:col>15</xdr:col>
      <xdr:colOff>50800</xdr:colOff>
      <xdr:row>35</xdr:row>
      <xdr:rowOff>77833</xdr:rowOff>
    </xdr:to>
    <xdr:cxnSp macro="">
      <xdr:nvCxnSpPr>
        <xdr:cNvPr id="82" name="直線コネクタ 81">
          <a:extLst>
            <a:ext uri="{FF2B5EF4-FFF2-40B4-BE49-F238E27FC236}">
              <a16:creationId xmlns:a16="http://schemas.microsoft.com/office/drawing/2014/main" id="{1E44747E-DF72-4F62-8414-88297B2B55CA}"/>
            </a:ext>
          </a:extLst>
        </xdr:cNvPr>
        <xdr:cNvCxnSpPr/>
      </xdr:nvCxnSpPr>
      <xdr:spPr>
        <a:xfrm>
          <a:off x="1733550" y="604592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123372</xdr:rowOff>
    </xdr:from>
    <xdr:to>
      <xdr:col>6</xdr:col>
      <xdr:colOff>38100</xdr:colOff>
      <xdr:row>35</xdr:row>
      <xdr:rowOff>53522</xdr:rowOff>
    </xdr:to>
    <xdr:sp macro="" textlink="">
      <xdr:nvSpPr>
        <xdr:cNvPr id="83" name="楕円 82">
          <a:extLst>
            <a:ext uri="{FF2B5EF4-FFF2-40B4-BE49-F238E27FC236}">
              <a16:creationId xmlns:a16="http://schemas.microsoft.com/office/drawing/2014/main" id="{FE7061F0-D3F7-476B-BD45-8F8ED5C2B8A7}"/>
            </a:ext>
          </a:extLst>
        </xdr:cNvPr>
        <xdr:cNvSpPr/>
      </xdr:nvSpPr>
      <xdr:spPr>
        <a:xfrm>
          <a:off x="936625" y="59526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2722</xdr:rowOff>
    </xdr:from>
    <xdr:to>
      <xdr:col>10</xdr:col>
      <xdr:colOff>114300</xdr:colOff>
      <xdr:row>35</xdr:row>
      <xdr:rowOff>45176</xdr:rowOff>
    </xdr:to>
    <xdr:cxnSp macro="">
      <xdr:nvCxnSpPr>
        <xdr:cNvPr id="84" name="直線コネクタ 83">
          <a:extLst>
            <a:ext uri="{FF2B5EF4-FFF2-40B4-BE49-F238E27FC236}">
              <a16:creationId xmlns:a16="http://schemas.microsoft.com/office/drawing/2014/main" id="{689F4642-356C-4521-BC66-2694178A052D}"/>
            </a:ext>
          </a:extLst>
        </xdr:cNvPr>
        <xdr:cNvCxnSpPr/>
      </xdr:nvCxnSpPr>
      <xdr:spPr>
        <a:xfrm>
          <a:off x="968375" y="6003472"/>
          <a:ext cx="7651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a:extLst>
            <a:ext uri="{FF2B5EF4-FFF2-40B4-BE49-F238E27FC236}">
              <a16:creationId xmlns:a16="http://schemas.microsoft.com/office/drawing/2014/main" id="{24111A88-4533-4359-B517-E5FDF337DB50}"/>
            </a:ext>
          </a:extLst>
        </xdr:cNvPr>
        <xdr:cNvSpPr txBox="1"/>
      </xdr:nvSpPr>
      <xdr:spPr>
        <a:xfrm>
          <a:off x="306769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6" name="n_2aveValue【道路】&#10;有形固定資産減価償却率">
          <a:extLst>
            <a:ext uri="{FF2B5EF4-FFF2-40B4-BE49-F238E27FC236}">
              <a16:creationId xmlns:a16="http://schemas.microsoft.com/office/drawing/2014/main" id="{CE912354-7137-481D-8E4B-6D33C2355351}"/>
            </a:ext>
          </a:extLst>
        </xdr:cNvPr>
        <xdr:cNvSpPr txBox="1"/>
      </xdr:nvSpPr>
      <xdr:spPr>
        <a:xfrm>
          <a:off x="230569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C647D026-5632-48FB-A40D-A7951CED48DD}"/>
            </a:ext>
          </a:extLst>
        </xdr:cNvPr>
        <xdr:cNvSpPr txBox="1"/>
      </xdr:nvSpPr>
      <xdr:spPr>
        <a:xfrm>
          <a:off x="1559569"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3DF47CDF-13FA-4868-AFA7-726B3FE5AF08}"/>
            </a:ext>
          </a:extLst>
        </xdr:cNvPr>
        <xdr:cNvSpPr txBox="1"/>
      </xdr:nvSpPr>
      <xdr:spPr>
        <a:xfrm>
          <a:off x="8134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22696</xdr:rowOff>
    </xdr:from>
    <xdr:ext cx="405111" cy="259045"/>
    <xdr:sp macro="" textlink="">
      <xdr:nvSpPr>
        <xdr:cNvPr id="89" name="n_1mainValue【道路】&#10;有形固定資産減価償却率">
          <a:extLst>
            <a:ext uri="{FF2B5EF4-FFF2-40B4-BE49-F238E27FC236}">
              <a16:creationId xmlns:a16="http://schemas.microsoft.com/office/drawing/2014/main" id="{0F9FDA65-2EE2-460C-8B5F-6DC5E15B6D2E}"/>
            </a:ext>
          </a:extLst>
        </xdr:cNvPr>
        <xdr:cNvSpPr txBox="1"/>
      </xdr:nvSpPr>
      <xdr:spPr>
        <a:xfrm>
          <a:off x="306769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145160</xdr:rowOff>
    </xdr:from>
    <xdr:ext cx="405111" cy="259045"/>
    <xdr:sp macro="" textlink="">
      <xdr:nvSpPr>
        <xdr:cNvPr id="90" name="n_2mainValue【道路】&#10;有形固定資産減価償却率">
          <a:extLst>
            <a:ext uri="{FF2B5EF4-FFF2-40B4-BE49-F238E27FC236}">
              <a16:creationId xmlns:a16="http://schemas.microsoft.com/office/drawing/2014/main" id="{1EFCEEA2-FDDF-4E0A-9DA8-1F27EC19EF12}"/>
            </a:ext>
          </a:extLst>
        </xdr:cNvPr>
        <xdr:cNvSpPr txBox="1"/>
      </xdr:nvSpPr>
      <xdr:spPr>
        <a:xfrm>
          <a:off x="230569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112503</xdr:rowOff>
    </xdr:from>
    <xdr:ext cx="405111" cy="259045"/>
    <xdr:sp macro="" textlink="">
      <xdr:nvSpPr>
        <xdr:cNvPr id="91" name="n_3mainValue【道路】&#10;有形固定資産減価償却率">
          <a:extLst>
            <a:ext uri="{FF2B5EF4-FFF2-40B4-BE49-F238E27FC236}">
              <a16:creationId xmlns:a16="http://schemas.microsoft.com/office/drawing/2014/main" id="{44DA6906-8BB7-4036-BCA6-0508A32D5F4D}"/>
            </a:ext>
          </a:extLst>
        </xdr:cNvPr>
        <xdr:cNvSpPr txBox="1"/>
      </xdr:nvSpPr>
      <xdr:spPr>
        <a:xfrm>
          <a:off x="1559569"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70049</xdr:rowOff>
    </xdr:from>
    <xdr:ext cx="405111" cy="259045"/>
    <xdr:sp macro="" textlink="">
      <xdr:nvSpPr>
        <xdr:cNvPr id="92" name="n_4mainValue【道路】&#10;有形固定資産減価償却率">
          <a:extLst>
            <a:ext uri="{FF2B5EF4-FFF2-40B4-BE49-F238E27FC236}">
              <a16:creationId xmlns:a16="http://schemas.microsoft.com/office/drawing/2014/main" id="{D11BD61C-591C-4A9E-89F0-265A3BF48A6D}"/>
            </a:ext>
          </a:extLst>
        </xdr:cNvPr>
        <xdr:cNvSpPr txBox="1"/>
      </xdr:nvSpPr>
      <xdr:spPr>
        <a:xfrm>
          <a:off x="8134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BCECB25-94A1-432E-BE6E-5C5857BEF1BC}"/>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48E05AD5-368B-4F2D-B6BD-F7DE3787E417}"/>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C3C37DB1-A919-4A08-AD26-110C4CD6C1B5}"/>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6A318D71-61B3-4140-9A8D-E606FC79C594}"/>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C646F2E5-E042-4938-8664-11C7E139206E}"/>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340B49BD-F0EA-408E-BE4F-C1F1C39E1FE3}"/>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3F3BCC71-AC1D-486C-9F44-E6B16C2F01C8}"/>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EB9E8A1C-8CC4-4FBB-965C-13A43D1AA6D6}"/>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7BC5633B-FC5D-4EF7-A174-B2F557F6938E}"/>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731B32AB-EDA6-43F7-8D8B-632979A06F22}"/>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CC0A556F-E29B-49EA-ABEE-218B0F21FF2E}"/>
            </a:ext>
          </a:extLst>
        </xdr:cNvPr>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FB75FA16-17F3-4608-BB63-3FB3C3CAA4A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92B80B8C-D7D0-44C0-B02A-08222AEB047D}"/>
            </a:ext>
          </a:extLst>
        </xdr:cNvPr>
        <xdr:cNvSpPr txBox="1"/>
      </xdr:nvSpPr>
      <xdr:spPr>
        <a:xfrm>
          <a:off x="517735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33F1D3B9-45F3-4E68-BBF7-093B6E023BF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4A17E273-B144-41A9-A816-2E124F20A1D1}"/>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557156F8-F655-4734-85CC-164BE4C71A0D}"/>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4D89F88C-DA1F-4319-83B4-74781F8275D0}"/>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C65C7D2C-844A-4DFD-8538-41E44DC13728}"/>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CD24C43E-E8D6-49EA-9129-EAEA1C8F1283}"/>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A46F67AA-DBD6-448A-97AA-48D02C355F7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E2ABEB9B-0D9C-4760-9672-BFC31BF8CDCD}"/>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C214A918-6044-46A8-AC10-F5C9405EAC0B}"/>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A9D9AAB5-0368-4C0F-84E6-4DC24EB61276}"/>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FD46608A-F9ED-4522-88C8-DF33EE06E4D8}"/>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4E4FEA9A-D2D9-4449-A5C2-EC9183D30713}"/>
            </a:ext>
          </a:extLst>
        </xdr:cNvPr>
        <xdr:cNvCxnSpPr/>
      </xdr:nvCxnSpPr>
      <xdr:spPr>
        <a:xfrm flipV="1">
          <a:off x="8905240"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56016BF3-918E-4CAF-A748-57BC1C8F67EF}"/>
            </a:ext>
          </a:extLst>
        </xdr:cNvPr>
        <xdr:cNvSpPr txBox="1"/>
      </xdr:nvSpPr>
      <xdr:spPr>
        <a:xfrm>
          <a:off x="8943975"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3464041E-4954-4005-8AB6-C6EDA8E486ED}"/>
            </a:ext>
          </a:extLst>
        </xdr:cNvPr>
        <xdr:cNvCxnSpPr/>
      </xdr:nvCxnSpPr>
      <xdr:spPr>
        <a:xfrm>
          <a:off x="8845550" y="73341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A0135CBF-C502-4F4A-8629-4888DAB14BBD}"/>
            </a:ext>
          </a:extLst>
        </xdr:cNvPr>
        <xdr:cNvSpPr txBox="1"/>
      </xdr:nvSpPr>
      <xdr:spPr>
        <a:xfrm>
          <a:off x="8943975"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DB696D17-530E-4509-A38E-1CD76BB955CF}"/>
            </a:ext>
          </a:extLst>
        </xdr:cNvPr>
        <xdr:cNvCxnSpPr/>
      </xdr:nvCxnSpPr>
      <xdr:spPr>
        <a:xfrm>
          <a:off x="8845550" y="5953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D9436277-6127-4D2A-B46B-0410AA4E63C9}"/>
            </a:ext>
          </a:extLst>
        </xdr:cNvPr>
        <xdr:cNvSpPr txBox="1"/>
      </xdr:nvSpPr>
      <xdr:spPr>
        <a:xfrm>
          <a:off x="8943975"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CC36CDF2-4BDC-4A0F-934C-837CDDDBC93C}"/>
            </a:ext>
          </a:extLst>
        </xdr:cNvPr>
        <xdr:cNvSpPr/>
      </xdr:nvSpPr>
      <xdr:spPr>
        <a:xfrm>
          <a:off x="8883650" y="68464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FEFD6E17-A131-46CF-AC0F-C81B0A586E2E}"/>
            </a:ext>
          </a:extLst>
        </xdr:cNvPr>
        <xdr:cNvSpPr/>
      </xdr:nvSpPr>
      <xdr:spPr>
        <a:xfrm>
          <a:off x="815975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580B15AA-BF82-4B63-91E3-1BD957B94073}"/>
            </a:ext>
          </a:extLst>
        </xdr:cNvPr>
        <xdr:cNvSpPr/>
      </xdr:nvSpPr>
      <xdr:spPr>
        <a:xfrm>
          <a:off x="7413625" y="68691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A036AC88-B19B-4AF9-9386-116573AE31E2}"/>
            </a:ext>
          </a:extLst>
        </xdr:cNvPr>
        <xdr:cNvSpPr/>
      </xdr:nvSpPr>
      <xdr:spPr>
        <a:xfrm>
          <a:off x="6638925"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51C7E637-EFE0-4BE8-AC87-2C67239C07FF}"/>
            </a:ext>
          </a:extLst>
        </xdr:cNvPr>
        <xdr:cNvSpPr/>
      </xdr:nvSpPr>
      <xdr:spPr>
        <a:xfrm>
          <a:off x="58928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C34A40-A51C-41EE-84F2-7BCF7CB52D77}"/>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4CDE79F-CFDF-46A9-8882-E15874AB45B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DFC350-FA65-43DC-8B57-9C249E2EE712}"/>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BDF77FA-8E2D-4713-855F-54E761FC8CD3}"/>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2DC8CC5-D870-4FD0-A9AA-E7485DEA781B}"/>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156788</xdr:rowOff>
    </xdr:from>
    <xdr:to>
      <xdr:col>55</xdr:col>
      <xdr:colOff>50800</xdr:colOff>
      <xdr:row>40</xdr:row>
      <xdr:rowOff>86938</xdr:rowOff>
    </xdr:to>
    <xdr:sp macro="" textlink="">
      <xdr:nvSpPr>
        <xdr:cNvPr id="133" name="楕円 132">
          <a:extLst>
            <a:ext uri="{FF2B5EF4-FFF2-40B4-BE49-F238E27FC236}">
              <a16:creationId xmlns:a16="http://schemas.microsoft.com/office/drawing/2014/main" id="{A049C416-133D-40C1-B6B6-24D2964136A4}"/>
            </a:ext>
          </a:extLst>
        </xdr:cNvPr>
        <xdr:cNvSpPr/>
      </xdr:nvSpPr>
      <xdr:spPr>
        <a:xfrm>
          <a:off x="8883650" y="68433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8215</xdr:rowOff>
    </xdr:from>
    <xdr:ext cx="534377" cy="259045"/>
    <xdr:sp macro="" textlink="">
      <xdr:nvSpPr>
        <xdr:cNvPr id="134" name="【道路】&#10;一人当たり延長該当値テキスト">
          <a:extLst>
            <a:ext uri="{FF2B5EF4-FFF2-40B4-BE49-F238E27FC236}">
              <a16:creationId xmlns:a16="http://schemas.microsoft.com/office/drawing/2014/main" id="{55D1F8FB-0D20-4EED-9C0D-CE4C8434D255}"/>
            </a:ext>
          </a:extLst>
        </xdr:cNvPr>
        <xdr:cNvSpPr txBox="1"/>
      </xdr:nvSpPr>
      <xdr:spPr>
        <a:xfrm>
          <a:off x="8943975" y="66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169399</xdr:rowOff>
    </xdr:from>
    <xdr:to>
      <xdr:col>50</xdr:col>
      <xdr:colOff>165100</xdr:colOff>
      <xdr:row>40</xdr:row>
      <xdr:rowOff>99549</xdr:rowOff>
    </xdr:to>
    <xdr:sp macro="" textlink="">
      <xdr:nvSpPr>
        <xdr:cNvPr id="135" name="楕円 134">
          <a:extLst>
            <a:ext uri="{FF2B5EF4-FFF2-40B4-BE49-F238E27FC236}">
              <a16:creationId xmlns:a16="http://schemas.microsoft.com/office/drawing/2014/main" id="{E09920D8-0DEA-4A21-BFC4-E2AFE8F7EA8A}"/>
            </a:ext>
          </a:extLst>
        </xdr:cNvPr>
        <xdr:cNvSpPr/>
      </xdr:nvSpPr>
      <xdr:spPr>
        <a:xfrm>
          <a:off x="8159750" y="68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36138</xdr:rowOff>
    </xdr:from>
    <xdr:to>
      <xdr:col>55</xdr:col>
      <xdr:colOff>0</xdr:colOff>
      <xdr:row>40</xdr:row>
      <xdr:rowOff>48749</xdr:rowOff>
    </xdr:to>
    <xdr:cxnSp macro="">
      <xdr:nvCxnSpPr>
        <xdr:cNvPr id="136" name="直線コネクタ 135">
          <a:extLst>
            <a:ext uri="{FF2B5EF4-FFF2-40B4-BE49-F238E27FC236}">
              <a16:creationId xmlns:a16="http://schemas.microsoft.com/office/drawing/2014/main" id="{B6CC8B79-4C57-4BDD-ACCC-6FAEF01C93FE}"/>
            </a:ext>
          </a:extLst>
        </xdr:cNvPr>
        <xdr:cNvCxnSpPr/>
      </xdr:nvCxnSpPr>
      <xdr:spPr>
        <a:xfrm flipV="1">
          <a:off x="8210550" y="6894138"/>
          <a:ext cx="695325"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16580</xdr:rowOff>
    </xdr:from>
    <xdr:to>
      <xdr:col>46</xdr:col>
      <xdr:colOff>38100</xdr:colOff>
      <xdr:row>40</xdr:row>
      <xdr:rowOff>118180</xdr:rowOff>
    </xdr:to>
    <xdr:sp macro="" textlink="">
      <xdr:nvSpPr>
        <xdr:cNvPr id="137" name="楕円 136">
          <a:extLst>
            <a:ext uri="{FF2B5EF4-FFF2-40B4-BE49-F238E27FC236}">
              <a16:creationId xmlns:a16="http://schemas.microsoft.com/office/drawing/2014/main" id="{3D15408B-8191-42D4-A2B0-6EBAF302AAE3}"/>
            </a:ext>
          </a:extLst>
        </xdr:cNvPr>
        <xdr:cNvSpPr/>
      </xdr:nvSpPr>
      <xdr:spPr>
        <a:xfrm>
          <a:off x="7413625" y="6874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48749</xdr:rowOff>
    </xdr:from>
    <xdr:to>
      <xdr:col>50</xdr:col>
      <xdr:colOff>114300</xdr:colOff>
      <xdr:row>40</xdr:row>
      <xdr:rowOff>67380</xdr:rowOff>
    </xdr:to>
    <xdr:cxnSp macro="">
      <xdr:nvCxnSpPr>
        <xdr:cNvPr id="138" name="直線コネクタ 137">
          <a:extLst>
            <a:ext uri="{FF2B5EF4-FFF2-40B4-BE49-F238E27FC236}">
              <a16:creationId xmlns:a16="http://schemas.microsoft.com/office/drawing/2014/main" id="{B5F213BC-8F7A-441A-B16E-D4631C087622}"/>
            </a:ext>
          </a:extLst>
        </xdr:cNvPr>
        <xdr:cNvCxnSpPr/>
      </xdr:nvCxnSpPr>
      <xdr:spPr>
        <a:xfrm flipV="1">
          <a:off x="7445375" y="6906749"/>
          <a:ext cx="765175"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28791</xdr:rowOff>
    </xdr:from>
    <xdr:to>
      <xdr:col>41</xdr:col>
      <xdr:colOff>101600</xdr:colOff>
      <xdr:row>40</xdr:row>
      <xdr:rowOff>130391</xdr:rowOff>
    </xdr:to>
    <xdr:sp macro="" textlink="">
      <xdr:nvSpPr>
        <xdr:cNvPr id="139" name="楕円 138">
          <a:extLst>
            <a:ext uri="{FF2B5EF4-FFF2-40B4-BE49-F238E27FC236}">
              <a16:creationId xmlns:a16="http://schemas.microsoft.com/office/drawing/2014/main" id="{F063A06A-796A-4A4A-A606-BDAB1706492D}"/>
            </a:ext>
          </a:extLst>
        </xdr:cNvPr>
        <xdr:cNvSpPr/>
      </xdr:nvSpPr>
      <xdr:spPr>
        <a:xfrm>
          <a:off x="6638925" y="68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67380</xdr:rowOff>
    </xdr:from>
    <xdr:to>
      <xdr:col>45</xdr:col>
      <xdr:colOff>177800</xdr:colOff>
      <xdr:row>40</xdr:row>
      <xdr:rowOff>79591</xdr:rowOff>
    </xdr:to>
    <xdr:cxnSp macro="">
      <xdr:nvCxnSpPr>
        <xdr:cNvPr id="140" name="直線コネクタ 139">
          <a:extLst>
            <a:ext uri="{FF2B5EF4-FFF2-40B4-BE49-F238E27FC236}">
              <a16:creationId xmlns:a16="http://schemas.microsoft.com/office/drawing/2014/main" id="{6F4E12E2-C629-4504-A3F3-7D078209FF5C}"/>
            </a:ext>
          </a:extLst>
        </xdr:cNvPr>
        <xdr:cNvCxnSpPr/>
      </xdr:nvCxnSpPr>
      <xdr:spPr>
        <a:xfrm flipV="1">
          <a:off x="6689725" y="6925380"/>
          <a:ext cx="75565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40107</xdr:rowOff>
    </xdr:from>
    <xdr:to>
      <xdr:col>36</xdr:col>
      <xdr:colOff>165100</xdr:colOff>
      <xdr:row>40</xdr:row>
      <xdr:rowOff>141707</xdr:rowOff>
    </xdr:to>
    <xdr:sp macro="" textlink="">
      <xdr:nvSpPr>
        <xdr:cNvPr id="141" name="楕円 140">
          <a:extLst>
            <a:ext uri="{FF2B5EF4-FFF2-40B4-BE49-F238E27FC236}">
              <a16:creationId xmlns:a16="http://schemas.microsoft.com/office/drawing/2014/main" id="{701D10F7-5246-4709-B09D-5BE6357A7804}"/>
            </a:ext>
          </a:extLst>
        </xdr:cNvPr>
        <xdr:cNvSpPr/>
      </xdr:nvSpPr>
      <xdr:spPr>
        <a:xfrm>
          <a:off x="5892800" y="68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79591</xdr:rowOff>
    </xdr:from>
    <xdr:to>
      <xdr:col>41</xdr:col>
      <xdr:colOff>50800</xdr:colOff>
      <xdr:row>40</xdr:row>
      <xdr:rowOff>90907</xdr:rowOff>
    </xdr:to>
    <xdr:cxnSp macro="">
      <xdr:nvCxnSpPr>
        <xdr:cNvPr id="142" name="直線コネクタ 141">
          <a:extLst>
            <a:ext uri="{FF2B5EF4-FFF2-40B4-BE49-F238E27FC236}">
              <a16:creationId xmlns:a16="http://schemas.microsoft.com/office/drawing/2014/main" id="{CCC13DC5-644B-45C5-889B-4E62CFC9EBCE}"/>
            </a:ext>
          </a:extLst>
        </xdr:cNvPr>
        <xdr:cNvCxnSpPr/>
      </xdr:nvCxnSpPr>
      <xdr:spPr>
        <a:xfrm flipV="1">
          <a:off x="5943600" y="6937591"/>
          <a:ext cx="746125"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B01A8A78-A867-417F-A190-90A6FC569039}"/>
            </a:ext>
          </a:extLst>
        </xdr:cNvPr>
        <xdr:cNvSpPr txBox="1"/>
      </xdr:nvSpPr>
      <xdr:spPr>
        <a:xfrm>
          <a:off x="7959236"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A4FD15C4-F88A-4B01-9086-D5D603F6BABF}"/>
            </a:ext>
          </a:extLst>
        </xdr:cNvPr>
        <xdr:cNvSpPr txBox="1"/>
      </xdr:nvSpPr>
      <xdr:spPr>
        <a:xfrm>
          <a:off x="72258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E271A3D6-F900-464E-AF49-11602E1CD795}"/>
            </a:ext>
          </a:extLst>
        </xdr:cNvPr>
        <xdr:cNvSpPr txBox="1"/>
      </xdr:nvSpPr>
      <xdr:spPr>
        <a:xfrm>
          <a:off x="6479686"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F7692E7B-A2E9-48A0-9861-61B962C8B754}"/>
            </a:ext>
          </a:extLst>
        </xdr:cNvPr>
        <xdr:cNvSpPr txBox="1"/>
      </xdr:nvSpPr>
      <xdr:spPr>
        <a:xfrm>
          <a:off x="5704986"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116076</xdr:rowOff>
    </xdr:from>
    <xdr:ext cx="534377" cy="259045"/>
    <xdr:sp macro="" textlink="">
      <xdr:nvSpPr>
        <xdr:cNvPr id="147" name="n_1mainValue【道路】&#10;一人当たり延長">
          <a:extLst>
            <a:ext uri="{FF2B5EF4-FFF2-40B4-BE49-F238E27FC236}">
              <a16:creationId xmlns:a16="http://schemas.microsoft.com/office/drawing/2014/main" id="{AAE6C7E0-2D00-47A7-A7BF-0CAC59A66E0C}"/>
            </a:ext>
          </a:extLst>
        </xdr:cNvPr>
        <xdr:cNvSpPr txBox="1"/>
      </xdr:nvSpPr>
      <xdr:spPr>
        <a:xfrm>
          <a:off x="7959236" y="66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109307</xdr:rowOff>
    </xdr:from>
    <xdr:ext cx="534377" cy="259045"/>
    <xdr:sp macro="" textlink="">
      <xdr:nvSpPr>
        <xdr:cNvPr id="148" name="n_2mainValue【道路】&#10;一人当たり延長">
          <a:extLst>
            <a:ext uri="{FF2B5EF4-FFF2-40B4-BE49-F238E27FC236}">
              <a16:creationId xmlns:a16="http://schemas.microsoft.com/office/drawing/2014/main" id="{66535A69-CC2F-4C8D-80E7-913D3B4B3993}"/>
            </a:ext>
          </a:extLst>
        </xdr:cNvPr>
        <xdr:cNvSpPr txBox="1"/>
      </xdr:nvSpPr>
      <xdr:spPr>
        <a:xfrm>
          <a:off x="7225811" y="6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121518</xdr:rowOff>
    </xdr:from>
    <xdr:ext cx="534377" cy="259045"/>
    <xdr:sp macro="" textlink="">
      <xdr:nvSpPr>
        <xdr:cNvPr id="149" name="n_3mainValue【道路】&#10;一人当たり延長">
          <a:extLst>
            <a:ext uri="{FF2B5EF4-FFF2-40B4-BE49-F238E27FC236}">
              <a16:creationId xmlns:a16="http://schemas.microsoft.com/office/drawing/2014/main" id="{CE0EF834-839A-43A9-8E05-98183D31813A}"/>
            </a:ext>
          </a:extLst>
        </xdr:cNvPr>
        <xdr:cNvSpPr txBox="1"/>
      </xdr:nvSpPr>
      <xdr:spPr>
        <a:xfrm>
          <a:off x="6479686" y="697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132834</xdr:rowOff>
    </xdr:from>
    <xdr:ext cx="534377" cy="259045"/>
    <xdr:sp macro="" textlink="">
      <xdr:nvSpPr>
        <xdr:cNvPr id="150" name="n_4mainValue【道路】&#10;一人当たり延長">
          <a:extLst>
            <a:ext uri="{FF2B5EF4-FFF2-40B4-BE49-F238E27FC236}">
              <a16:creationId xmlns:a16="http://schemas.microsoft.com/office/drawing/2014/main" id="{7DF492BC-4D50-42FF-A4B5-E34E6A712180}"/>
            </a:ext>
          </a:extLst>
        </xdr:cNvPr>
        <xdr:cNvSpPr txBox="1"/>
      </xdr:nvSpPr>
      <xdr:spPr>
        <a:xfrm>
          <a:off x="5704986" y="69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DE763271-2412-4748-893B-6B1D32C8F402}"/>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73E44B0-DE24-4FCA-85F3-8C6DFE9AC82E}"/>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A2405D82-9CFD-4C6A-91E4-7E07D900B904}"/>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E02DDB77-3132-4365-9CB1-C84E82A568F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B5EE8EC-7E1B-4D1E-A783-3B10F9F6AA68}"/>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C8AE8D2-5D0D-4F04-BD4B-15C600EF802D}"/>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5100FCD-7C98-40A4-B164-2F09A5432A83}"/>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3D103AA8-32F4-4457-84CA-CEA7AD18DC67}"/>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1DE41D0-400C-4776-96FA-387DE5B1407A}"/>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0FCFE90-F944-41BF-835B-07F85FB9871C}"/>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64071AB8-92AB-461F-917F-11EC9B950DD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5A6EA61E-F587-4AE0-95B5-32DAA910E3C2}"/>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31EA9EC-B326-4C0B-B142-55D08ACB8987}"/>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10843A38-CC4D-4AC8-BC45-563A1F72B0B9}"/>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8B3112C-79FE-43D5-9A2F-0D29AF0F5052}"/>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990C0192-2648-4EE2-A18E-D4DEBFB5D695}"/>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E0108707-A011-4882-A175-132ACBC2E08F}"/>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2F6D7955-3735-4077-81D0-0C7E7AB47C07}"/>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B6EE6D0-ABD8-468A-A9C1-98A5BCFC10C4}"/>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F7FFFA0B-9174-4578-88AA-9E0D3966CBE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5AF41786-C88F-425A-8E38-87FD0FAE10F1}"/>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1791B3F-4CB1-4962-999D-759EE9F9CB19}"/>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297D672A-ADD3-47D6-ABFE-8A328CAAA9EB}"/>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E7C497F-9B09-4353-800C-0A83A002262C}"/>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106365A9-D279-4CB9-9851-6893A6EC3BA4}"/>
            </a:ext>
          </a:extLst>
        </xdr:cNvPr>
        <xdr:cNvCxnSpPr/>
      </xdr:nvCxnSpPr>
      <xdr:spPr>
        <a:xfrm flipV="1">
          <a:off x="39490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A65855D4-514F-40C1-B7C3-4D49BAAF0A48}"/>
            </a:ext>
          </a:extLst>
        </xdr:cNvPr>
        <xdr:cNvSpPr txBox="1"/>
      </xdr:nvSpPr>
      <xdr:spPr>
        <a:xfrm>
          <a:off x="39878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ADA58619-6C1C-473F-B73F-E7317916FFE6}"/>
            </a:ext>
          </a:extLst>
        </xdr:cNvPr>
        <xdr:cNvCxnSpPr/>
      </xdr:nvCxnSpPr>
      <xdr:spPr>
        <a:xfrm>
          <a:off x="3889375" y="10944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A481AEDA-416C-4627-9D3B-61EAC8C2A0FF}"/>
            </a:ext>
          </a:extLst>
        </xdr:cNvPr>
        <xdr:cNvSpPr txBox="1"/>
      </xdr:nvSpPr>
      <xdr:spPr>
        <a:xfrm>
          <a:off x="39878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A7469030-28ED-4EF4-A1DF-C039B58D6316}"/>
            </a:ext>
          </a:extLst>
        </xdr:cNvPr>
        <xdr:cNvCxnSpPr/>
      </xdr:nvCxnSpPr>
      <xdr:spPr>
        <a:xfrm>
          <a:off x="3889375" y="97440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3955094D-6ADA-4775-8500-F54E25730B96}"/>
            </a:ext>
          </a:extLst>
        </xdr:cNvPr>
        <xdr:cNvSpPr txBox="1"/>
      </xdr:nvSpPr>
      <xdr:spPr>
        <a:xfrm>
          <a:off x="39878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44B0DEEE-9033-4D2C-9752-5E2A1DCD76EE}"/>
            </a:ext>
          </a:extLst>
        </xdr:cNvPr>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32C031A2-60B4-49DF-934A-20FFB7975B9A}"/>
            </a:ext>
          </a:extLst>
        </xdr:cNvPr>
        <xdr:cNvSpPr/>
      </xdr:nvSpPr>
      <xdr:spPr>
        <a:xfrm>
          <a:off x="3203575" y="10226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BF89B1B2-5C49-4871-A4C6-A601D924B7DB}"/>
            </a:ext>
          </a:extLst>
        </xdr:cNvPr>
        <xdr:cNvSpPr/>
      </xdr:nvSpPr>
      <xdr:spPr>
        <a:xfrm>
          <a:off x="242887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174386A5-372B-45CE-98B7-8CB6066E2938}"/>
            </a:ext>
          </a:extLst>
        </xdr:cNvPr>
        <xdr:cNvSpPr/>
      </xdr:nvSpPr>
      <xdr:spPr>
        <a:xfrm>
          <a:off x="168275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46E3DB31-FB6A-4B0A-8238-2702A177ADC7}"/>
            </a:ext>
          </a:extLst>
        </xdr:cNvPr>
        <xdr:cNvSpPr/>
      </xdr:nvSpPr>
      <xdr:spPr>
        <a:xfrm>
          <a:off x="936625" y="101199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24E3AC-D038-4E9A-9267-BA53856383AF}"/>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B2D097-F0D6-452A-8FDE-77444C76B686}"/>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A9E4EAA-EB3D-4295-AA10-9ACE80EE6BA9}"/>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8F88C75-C80E-4ACB-8B92-B2F07D1404EB}"/>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97ED68E-0FB3-4392-B18B-35968EEC78A8}"/>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91" name="楕円 190">
          <a:extLst>
            <a:ext uri="{FF2B5EF4-FFF2-40B4-BE49-F238E27FC236}">
              <a16:creationId xmlns:a16="http://schemas.microsoft.com/office/drawing/2014/main" id="{372FAEF2-99C5-4AD2-8CD0-6A4C3FE2D470}"/>
            </a:ext>
          </a:extLst>
        </xdr:cNvPr>
        <xdr:cNvSpPr/>
      </xdr:nvSpPr>
      <xdr:spPr>
        <a:xfrm>
          <a:off x="38989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7D79380E-A85D-4408-8485-04ACC5DEAED1}"/>
            </a:ext>
          </a:extLst>
        </xdr:cNvPr>
        <xdr:cNvSpPr txBox="1"/>
      </xdr:nvSpPr>
      <xdr:spPr>
        <a:xfrm>
          <a:off x="39878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93" name="楕円 192">
          <a:extLst>
            <a:ext uri="{FF2B5EF4-FFF2-40B4-BE49-F238E27FC236}">
              <a16:creationId xmlns:a16="http://schemas.microsoft.com/office/drawing/2014/main" id="{37A53001-0C94-465D-9DCB-47BB772E03B3}"/>
            </a:ext>
          </a:extLst>
        </xdr:cNvPr>
        <xdr:cNvSpPr/>
      </xdr:nvSpPr>
      <xdr:spPr>
        <a:xfrm>
          <a:off x="3203575" y="10064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32385</xdr:rowOff>
    </xdr:to>
    <xdr:cxnSp macro="">
      <xdr:nvCxnSpPr>
        <xdr:cNvPr id="194" name="直線コネクタ 193">
          <a:extLst>
            <a:ext uri="{FF2B5EF4-FFF2-40B4-BE49-F238E27FC236}">
              <a16:creationId xmlns:a16="http://schemas.microsoft.com/office/drawing/2014/main" id="{5971C221-59F7-4105-9C5B-109CF3FBA499}"/>
            </a:ext>
          </a:extLst>
        </xdr:cNvPr>
        <xdr:cNvCxnSpPr/>
      </xdr:nvCxnSpPr>
      <xdr:spPr>
        <a:xfrm>
          <a:off x="3235325" y="10115550"/>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95" name="楕円 194">
          <a:extLst>
            <a:ext uri="{FF2B5EF4-FFF2-40B4-BE49-F238E27FC236}">
              <a16:creationId xmlns:a16="http://schemas.microsoft.com/office/drawing/2014/main" id="{BEBEE0D4-43D2-439B-86AC-1BA59534E612}"/>
            </a:ext>
          </a:extLst>
        </xdr:cNvPr>
        <xdr:cNvSpPr/>
      </xdr:nvSpPr>
      <xdr:spPr>
        <a:xfrm>
          <a:off x="2428875"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0</xdr:rowOff>
    </xdr:to>
    <xdr:cxnSp macro="">
      <xdr:nvCxnSpPr>
        <xdr:cNvPr id="196" name="直線コネクタ 195">
          <a:extLst>
            <a:ext uri="{FF2B5EF4-FFF2-40B4-BE49-F238E27FC236}">
              <a16:creationId xmlns:a16="http://schemas.microsoft.com/office/drawing/2014/main" id="{FAE7FC58-4277-434A-BEF2-2224D093A187}"/>
            </a:ext>
          </a:extLst>
        </xdr:cNvPr>
        <xdr:cNvCxnSpPr/>
      </xdr:nvCxnSpPr>
      <xdr:spPr>
        <a:xfrm>
          <a:off x="2479675" y="1008126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97" name="楕円 196">
          <a:extLst>
            <a:ext uri="{FF2B5EF4-FFF2-40B4-BE49-F238E27FC236}">
              <a16:creationId xmlns:a16="http://schemas.microsoft.com/office/drawing/2014/main" id="{47AD8901-DB2A-4A18-80E5-2C7B8323B56C}"/>
            </a:ext>
          </a:extLst>
        </xdr:cNvPr>
        <xdr:cNvSpPr/>
      </xdr:nvSpPr>
      <xdr:spPr>
        <a:xfrm>
          <a:off x="168275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58</xdr:row>
      <xdr:rowOff>137160</xdr:rowOff>
    </xdr:to>
    <xdr:cxnSp macro="">
      <xdr:nvCxnSpPr>
        <xdr:cNvPr id="198" name="直線コネクタ 197">
          <a:extLst>
            <a:ext uri="{FF2B5EF4-FFF2-40B4-BE49-F238E27FC236}">
              <a16:creationId xmlns:a16="http://schemas.microsoft.com/office/drawing/2014/main" id="{4544C444-1C37-444B-A627-EF4537822F3E}"/>
            </a:ext>
          </a:extLst>
        </xdr:cNvPr>
        <xdr:cNvCxnSpPr/>
      </xdr:nvCxnSpPr>
      <xdr:spPr>
        <a:xfrm>
          <a:off x="1733550" y="1004887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27305</xdr:rowOff>
    </xdr:from>
    <xdr:to>
      <xdr:col>6</xdr:col>
      <xdr:colOff>38100</xdr:colOff>
      <xdr:row>58</xdr:row>
      <xdr:rowOff>128905</xdr:rowOff>
    </xdr:to>
    <xdr:sp macro="" textlink="">
      <xdr:nvSpPr>
        <xdr:cNvPr id="199" name="楕円 198">
          <a:extLst>
            <a:ext uri="{FF2B5EF4-FFF2-40B4-BE49-F238E27FC236}">
              <a16:creationId xmlns:a16="http://schemas.microsoft.com/office/drawing/2014/main" id="{1C4DF15D-1970-4EA3-96F3-9ACB175C1CF2}"/>
            </a:ext>
          </a:extLst>
        </xdr:cNvPr>
        <xdr:cNvSpPr/>
      </xdr:nvSpPr>
      <xdr:spPr>
        <a:xfrm>
          <a:off x="936625" y="99714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78105</xdr:rowOff>
    </xdr:from>
    <xdr:to>
      <xdr:col>10</xdr:col>
      <xdr:colOff>114300</xdr:colOff>
      <xdr:row>58</xdr:row>
      <xdr:rowOff>104775</xdr:rowOff>
    </xdr:to>
    <xdr:cxnSp macro="">
      <xdr:nvCxnSpPr>
        <xdr:cNvPr id="200" name="直線コネクタ 199">
          <a:extLst>
            <a:ext uri="{FF2B5EF4-FFF2-40B4-BE49-F238E27FC236}">
              <a16:creationId xmlns:a16="http://schemas.microsoft.com/office/drawing/2014/main" id="{CAF9E640-4736-4168-B955-91C928838E91}"/>
            </a:ext>
          </a:extLst>
        </xdr:cNvPr>
        <xdr:cNvCxnSpPr/>
      </xdr:nvCxnSpPr>
      <xdr:spPr>
        <a:xfrm>
          <a:off x="968375" y="10022205"/>
          <a:ext cx="7651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7F66498F-A482-4F3F-8F86-1227F9C29152}"/>
            </a:ext>
          </a:extLst>
        </xdr:cNvPr>
        <xdr:cNvSpPr txBox="1"/>
      </xdr:nvSpPr>
      <xdr:spPr>
        <a:xfrm>
          <a:off x="306769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F255C9C-804E-4FD4-8950-0CF8319AEB5F}"/>
            </a:ext>
          </a:extLst>
        </xdr:cNvPr>
        <xdr:cNvSpPr txBox="1"/>
      </xdr:nvSpPr>
      <xdr:spPr>
        <a:xfrm>
          <a:off x="230569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861BECFD-1E6E-4EAF-B1B6-DEB61A5DDF9F}"/>
            </a:ext>
          </a:extLst>
        </xdr:cNvPr>
        <xdr:cNvSpPr txBox="1"/>
      </xdr:nvSpPr>
      <xdr:spPr>
        <a:xfrm>
          <a:off x="1559569"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2A077CD7-8167-47B8-991E-660CCC2C5912}"/>
            </a:ext>
          </a:extLst>
        </xdr:cNvPr>
        <xdr:cNvSpPr txBox="1"/>
      </xdr:nvSpPr>
      <xdr:spPr>
        <a:xfrm>
          <a:off x="8134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B1825860-315B-4222-8E87-AE2450032991}"/>
            </a:ext>
          </a:extLst>
        </xdr:cNvPr>
        <xdr:cNvSpPr txBox="1"/>
      </xdr:nvSpPr>
      <xdr:spPr>
        <a:xfrm>
          <a:off x="306769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1EDA554-07CB-4A78-B899-F1DD66FDD473}"/>
            </a:ext>
          </a:extLst>
        </xdr:cNvPr>
        <xdr:cNvSpPr txBox="1"/>
      </xdr:nvSpPr>
      <xdr:spPr>
        <a:xfrm>
          <a:off x="230569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AA90B4F-747F-45CB-A0DF-4984E550D77B}"/>
            </a:ext>
          </a:extLst>
        </xdr:cNvPr>
        <xdr:cNvSpPr txBox="1"/>
      </xdr:nvSpPr>
      <xdr:spPr>
        <a:xfrm>
          <a:off x="1559569"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145432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6CE554ED-4D4D-4AA2-B3EB-C113B42C2AA8}"/>
            </a:ext>
          </a:extLst>
        </xdr:cNvPr>
        <xdr:cNvSpPr txBox="1"/>
      </xdr:nvSpPr>
      <xdr:spPr>
        <a:xfrm>
          <a:off x="8134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7DB5A63-B5FB-42AC-8BD6-1166BBED35CD}"/>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D00817A-5C78-468A-A598-60B712203879}"/>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0933BD7-F440-42A1-9E8A-60B93A38BEE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F6BA284-B3F6-4BC3-86AF-9EA21809DA78}"/>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E7D5149-2128-42A2-B253-EE4DBA707FA3}"/>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8D10394E-FB87-4040-9024-859D9EE389B6}"/>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E855987-F5EC-4E48-A395-D6BA44C85CE5}"/>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36CA527-2A52-4CD9-92A7-54BCF36E672C}"/>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43269EF-F94B-47E4-8040-E131DAD2E1DA}"/>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CD3B4270-5EFF-4470-A838-A47B9A310D2F}"/>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4AF18D32-8F47-4A84-A06D-AC57C4D06B1D}"/>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DE6D07AD-544B-4325-9770-B4E41C8B5008}"/>
            </a:ext>
          </a:extLst>
        </xdr:cNvPr>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6E5B1095-631C-4B24-B361-8980D94D16D3}"/>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37BE0CB4-C024-4FA6-B7FF-03301AA34CD7}"/>
            </a:ext>
          </a:extLst>
        </xdr:cNvPr>
        <xdr:cNvSpPr txBox="1"/>
      </xdr:nvSpPr>
      <xdr:spPr>
        <a:xfrm>
          <a:off x="512275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81148E20-083C-48A9-B29E-30296D28A1FA}"/>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5370CF30-8AAA-4C70-B1C2-89EE3B385028}"/>
            </a:ext>
          </a:extLst>
        </xdr:cNvPr>
        <xdr:cNvSpPr txBox="1"/>
      </xdr:nvSpPr>
      <xdr:spPr>
        <a:xfrm>
          <a:off x="512275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805EA044-9DD9-4465-9855-F621737AC1F2}"/>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4E032978-D645-4876-BF94-B340B8A7ADF2}"/>
            </a:ext>
          </a:extLst>
        </xdr:cNvPr>
        <xdr:cNvSpPr txBox="1"/>
      </xdr:nvSpPr>
      <xdr:spPr>
        <a:xfrm>
          <a:off x="512275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796A5584-B052-4F84-BBCC-AA53F96968E2}"/>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3882CF7B-ED8D-4147-8705-FBA1F7C1C460}"/>
            </a:ext>
          </a:extLst>
        </xdr:cNvPr>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9156F953-C1DD-4549-99C8-5DE98B0F9B5F}"/>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8E299CB-BB11-4091-993E-6EA6FF330A49}"/>
            </a:ext>
          </a:extLst>
        </xdr:cNvPr>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98B66967-8AFC-443E-A957-C028303309B8}"/>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EF0EFEC-0ACF-41AD-8A61-3638971DF7DE}"/>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9CD10897-3BE1-4E8C-847D-955CF7CE1F5C}"/>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67ABEF9D-CC2F-4B1A-9434-3355DFD40AD3}"/>
            </a:ext>
          </a:extLst>
        </xdr:cNvPr>
        <xdr:cNvCxnSpPr/>
      </xdr:nvCxnSpPr>
      <xdr:spPr>
        <a:xfrm flipV="1">
          <a:off x="8905240"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4F7999F7-2A55-47EF-9F3E-4A9BC6FD4FBA}"/>
            </a:ext>
          </a:extLst>
        </xdr:cNvPr>
        <xdr:cNvSpPr txBox="1"/>
      </xdr:nvSpPr>
      <xdr:spPr>
        <a:xfrm>
          <a:off x="8943975"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B738C9D5-BEC8-4CD4-BE60-1A13F80F41A7}"/>
            </a:ext>
          </a:extLst>
        </xdr:cNvPr>
        <xdr:cNvCxnSpPr/>
      </xdr:nvCxnSpPr>
      <xdr:spPr>
        <a:xfrm>
          <a:off x="8845550" y="110806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FA685894-FE6B-49BF-9CAA-688CDE735074}"/>
            </a:ext>
          </a:extLst>
        </xdr:cNvPr>
        <xdr:cNvSpPr txBox="1"/>
      </xdr:nvSpPr>
      <xdr:spPr>
        <a:xfrm>
          <a:off x="8943975"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4948D2D6-9EC6-4029-809C-F1790C2925DA}"/>
            </a:ext>
          </a:extLst>
        </xdr:cNvPr>
        <xdr:cNvCxnSpPr/>
      </xdr:nvCxnSpPr>
      <xdr:spPr>
        <a:xfrm>
          <a:off x="8845550" y="95420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E7071CE9-4773-47E9-AE74-9222DF4A6110}"/>
            </a:ext>
          </a:extLst>
        </xdr:cNvPr>
        <xdr:cNvSpPr txBox="1"/>
      </xdr:nvSpPr>
      <xdr:spPr>
        <a:xfrm>
          <a:off x="8943975"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E06B197E-9982-4116-AE0B-3E800686F50A}"/>
            </a:ext>
          </a:extLst>
        </xdr:cNvPr>
        <xdr:cNvSpPr/>
      </xdr:nvSpPr>
      <xdr:spPr>
        <a:xfrm>
          <a:off x="8883650" y="10520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39F679A4-A665-4A12-9B0B-5FCE35D109A6}"/>
            </a:ext>
          </a:extLst>
        </xdr:cNvPr>
        <xdr:cNvSpPr/>
      </xdr:nvSpPr>
      <xdr:spPr>
        <a:xfrm>
          <a:off x="815975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4AB13513-4406-4D6D-B844-B26A71911060}"/>
            </a:ext>
          </a:extLst>
        </xdr:cNvPr>
        <xdr:cNvSpPr/>
      </xdr:nvSpPr>
      <xdr:spPr>
        <a:xfrm>
          <a:off x="7413625" y="105574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237F2E22-EC45-4863-A455-E040D5642B47}"/>
            </a:ext>
          </a:extLst>
        </xdr:cNvPr>
        <xdr:cNvSpPr/>
      </xdr:nvSpPr>
      <xdr:spPr>
        <a:xfrm>
          <a:off x="6638925"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052629B6-2983-4330-B5E9-8CF54249AF2C}"/>
            </a:ext>
          </a:extLst>
        </xdr:cNvPr>
        <xdr:cNvSpPr/>
      </xdr:nvSpPr>
      <xdr:spPr>
        <a:xfrm>
          <a:off x="58928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93B6E11-2DDD-44D2-ABEC-EEBBD18D9383}"/>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DC34875-BA46-47DC-A61E-FA1672856262}"/>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EE79121-7E0B-47A6-8312-B71A19BEAC69}"/>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8897A4C-8AAC-469B-99D0-E12939A6686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D7EEC101-0A96-4775-9AFF-094521A66582}"/>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21120</xdr:rowOff>
    </xdr:from>
    <xdr:to>
      <xdr:col>55</xdr:col>
      <xdr:colOff>50800</xdr:colOff>
      <xdr:row>61</xdr:row>
      <xdr:rowOff>122720</xdr:rowOff>
    </xdr:to>
    <xdr:sp macro="" textlink="">
      <xdr:nvSpPr>
        <xdr:cNvPr id="250" name="楕円 249">
          <a:extLst>
            <a:ext uri="{FF2B5EF4-FFF2-40B4-BE49-F238E27FC236}">
              <a16:creationId xmlns:a16="http://schemas.microsoft.com/office/drawing/2014/main" id="{89E07970-B089-4883-B2E5-A869A96D5E1D}"/>
            </a:ext>
          </a:extLst>
        </xdr:cNvPr>
        <xdr:cNvSpPr/>
      </xdr:nvSpPr>
      <xdr:spPr>
        <a:xfrm>
          <a:off x="8883650" y="104795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43997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D5720F55-7E64-49CC-831C-9120E48A6999}"/>
            </a:ext>
          </a:extLst>
        </xdr:cNvPr>
        <xdr:cNvSpPr txBox="1"/>
      </xdr:nvSpPr>
      <xdr:spPr>
        <a:xfrm>
          <a:off x="8943975" y="1033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33908</xdr:rowOff>
    </xdr:from>
    <xdr:to>
      <xdr:col>50</xdr:col>
      <xdr:colOff>165100</xdr:colOff>
      <xdr:row>61</xdr:row>
      <xdr:rowOff>135508</xdr:rowOff>
    </xdr:to>
    <xdr:sp macro="" textlink="">
      <xdr:nvSpPr>
        <xdr:cNvPr id="252" name="楕円 251">
          <a:extLst>
            <a:ext uri="{FF2B5EF4-FFF2-40B4-BE49-F238E27FC236}">
              <a16:creationId xmlns:a16="http://schemas.microsoft.com/office/drawing/2014/main" id="{73F9A75D-E9D0-469D-91F5-96F71A125EA9}"/>
            </a:ext>
          </a:extLst>
        </xdr:cNvPr>
        <xdr:cNvSpPr/>
      </xdr:nvSpPr>
      <xdr:spPr>
        <a:xfrm>
          <a:off x="8159750" y="104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71920</xdr:rowOff>
    </xdr:from>
    <xdr:to>
      <xdr:col>55</xdr:col>
      <xdr:colOff>0</xdr:colOff>
      <xdr:row>61</xdr:row>
      <xdr:rowOff>84708</xdr:rowOff>
    </xdr:to>
    <xdr:cxnSp macro="">
      <xdr:nvCxnSpPr>
        <xdr:cNvPr id="253" name="直線コネクタ 252">
          <a:extLst>
            <a:ext uri="{FF2B5EF4-FFF2-40B4-BE49-F238E27FC236}">
              <a16:creationId xmlns:a16="http://schemas.microsoft.com/office/drawing/2014/main" id="{B1E9E25F-B0C9-4D32-A317-4BD178E43F68}"/>
            </a:ext>
          </a:extLst>
        </xdr:cNvPr>
        <xdr:cNvCxnSpPr/>
      </xdr:nvCxnSpPr>
      <xdr:spPr>
        <a:xfrm flipV="1">
          <a:off x="8210550" y="10530370"/>
          <a:ext cx="695325"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46695</xdr:rowOff>
    </xdr:from>
    <xdr:to>
      <xdr:col>46</xdr:col>
      <xdr:colOff>38100</xdr:colOff>
      <xdr:row>61</xdr:row>
      <xdr:rowOff>148295</xdr:rowOff>
    </xdr:to>
    <xdr:sp macro="" textlink="">
      <xdr:nvSpPr>
        <xdr:cNvPr id="254" name="楕円 253">
          <a:extLst>
            <a:ext uri="{FF2B5EF4-FFF2-40B4-BE49-F238E27FC236}">
              <a16:creationId xmlns:a16="http://schemas.microsoft.com/office/drawing/2014/main" id="{56217FDB-C7D8-4226-8EC4-9872192606D5}"/>
            </a:ext>
          </a:extLst>
        </xdr:cNvPr>
        <xdr:cNvSpPr/>
      </xdr:nvSpPr>
      <xdr:spPr>
        <a:xfrm>
          <a:off x="7413625" y="10505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84708</xdr:rowOff>
    </xdr:from>
    <xdr:to>
      <xdr:col>50</xdr:col>
      <xdr:colOff>114300</xdr:colOff>
      <xdr:row>61</xdr:row>
      <xdr:rowOff>97495</xdr:rowOff>
    </xdr:to>
    <xdr:cxnSp macro="">
      <xdr:nvCxnSpPr>
        <xdr:cNvPr id="255" name="直線コネクタ 254">
          <a:extLst>
            <a:ext uri="{FF2B5EF4-FFF2-40B4-BE49-F238E27FC236}">
              <a16:creationId xmlns:a16="http://schemas.microsoft.com/office/drawing/2014/main" id="{41DC8F59-35CA-495B-AF6B-0A2636B047BA}"/>
            </a:ext>
          </a:extLst>
        </xdr:cNvPr>
        <xdr:cNvCxnSpPr/>
      </xdr:nvCxnSpPr>
      <xdr:spPr>
        <a:xfrm flipV="1">
          <a:off x="7445375" y="10543158"/>
          <a:ext cx="765175"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56307</xdr:rowOff>
    </xdr:from>
    <xdr:to>
      <xdr:col>41</xdr:col>
      <xdr:colOff>101600</xdr:colOff>
      <xdr:row>61</xdr:row>
      <xdr:rowOff>157907</xdr:rowOff>
    </xdr:to>
    <xdr:sp macro="" textlink="">
      <xdr:nvSpPr>
        <xdr:cNvPr id="256" name="楕円 255">
          <a:extLst>
            <a:ext uri="{FF2B5EF4-FFF2-40B4-BE49-F238E27FC236}">
              <a16:creationId xmlns:a16="http://schemas.microsoft.com/office/drawing/2014/main" id="{C5E5FB10-06B7-44D3-838B-04189ECB9B61}"/>
            </a:ext>
          </a:extLst>
        </xdr:cNvPr>
        <xdr:cNvSpPr/>
      </xdr:nvSpPr>
      <xdr:spPr>
        <a:xfrm>
          <a:off x="6638925" y="105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97495</xdr:rowOff>
    </xdr:from>
    <xdr:to>
      <xdr:col>45</xdr:col>
      <xdr:colOff>177800</xdr:colOff>
      <xdr:row>61</xdr:row>
      <xdr:rowOff>107107</xdr:rowOff>
    </xdr:to>
    <xdr:cxnSp macro="">
      <xdr:nvCxnSpPr>
        <xdr:cNvPr id="257" name="直線コネクタ 256">
          <a:extLst>
            <a:ext uri="{FF2B5EF4-FFF2-40B4-BE49-F238E27FC236}">
              <a16:creationId xmlns:a16="http://schemas.microsoft.com/office/drawing/2014/main" id="{0D9EF998-2E4D-4820-B1F6-BFA8C1E3C2F8}"/>
            </a:ext>
          </a:extLst>
        </xdr:cNvPr>
        <xdr:cNvCxnSpPr/>
      </xdr:nvCxnSpPr>
      <xdr:spPr>
        <a:xfrm flipV="1">
          <a:off x="6689725" y="10555945"/>
          <a:ext cx="75565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68733</xdr:rowOff>
    </xdr:from>
    <xdr:to>
      <xdr:col>36</xdr:col>
      <xdr:colOff>165100</xdr:colOff>
      <xdr:row>61</xdr:row>
      <xdr:rowOff>170333</xdr:rowOff>
    </xdr:to>
    <xdr:sp macro="" textlink="">
      <xdr:nvSpPr>
        <xdr:cNvPr id="258" name="楕円 257">
          <a:extLst>
            <a:ext uri="{FF2B5EF4-FFF2-40B4-BE49-F238E27FC236}">
              <a16:creationId xmlns:a16="http://schemas.microsoft.com/office/drawing/2014/main" id="{21B7CBCA-E333-4D56-8ECD-892966DFB1F4}"/>
            </a:ext>
          </a:extLst>
        </xdr:cNvPr>
        <xdr:cNvSpPr/>
      </xdr:nvSpPr>
      <xdr:spPr>
        <a:xfrm>
          <a:off x="5892800" y="10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107107</xdr:rowOff>
    </xdr:from>
    <xdr:to>
      <xdr:col>41</xdr:col>
      <xdr:colOff>50800</xdr:colOff>
      <xdr:row>61</xdr:row>
      <xdr:rowOff>119533</xdr:rowOff>
    </xdr:to>
    <xdr:cxnSp macro="">
      <xdr:nvCxnSpPr>
        <xdr:cNvPr id="259" name="直線コネクタ 258">
          <a:extLst>
            <a:ext uri="{FF2B5EF4-FFF2-40B4-BE49-F238E27FC236}">
              <a16:creationId xmlns:a16="http://schemas.microsoft.com/office/drawing/2014/main" id="{DFD7CE11-FF44-4283-B60F-C6DBAF32A71E}"/>
            </a:ext>
          </a:extLst>
        </xdr:cNvPr>
        <xdr:cNvCxnSpPr/>
      </xdr:nvCxnSpPr>
      <xdr:spPr>
        <a:xfrm flipV="1">
          <a:off x="5943600" y="10565557"/>
          <a:ext cx="746125"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743E2AB7-59E7-43D6-BE30-CED50A66C19E}"/>
            </a:ext>
          </a:extLst>
        </xdr:cNvPr>
        <xdr:cNvSpPr txBox="1"/>
      </xdr:nvSpPr>
      <xdr:spPr>
        <a:xfrm>
          <a:off x="793644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12202697-D39D-4E14-AF4B-754ABE9658F0}"/>
            </a:ext>
          </a:extLst>
        </xdr:cNvPr>
        <xdr:cNvSpPr txBox="1"/>
      </xdr:nvSpPr>
      <xdr:spPr>
        <a:xfrm>
          <a:off x="71934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5ECB3ECB-1867-4BF4-8C38-0B7D15BE0410}"/>
            </a:ext>
          </a:extLst>
        </xdr:cNvPr>
        <xdr:cNvSpPr txBox="1"/>
      </xdr:nvSpPr>
      <xdr:spPr>
        <a:xfrm>
          <a:off x="6447370"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9F46CA4A-8593-411B-8BE5-C4A67457FCAE}"/>
            </a:ext>
          </a:extLst>
        </xdr:cNvPr>
        <xdr:cNvSpPr txBox="1"/>
      </xdr:nvSpPr>
      <xdr:spPr>
        <a:xfrm>
          <a:off x="5672670"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152035</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31CCA6B6-8AED-40C7-A4E4-7AE17C32E602}"/>
            </a:ext>
          </a:extLst>
        </xdr:cNvPr>
        <xdr:cNvSpPr txBox="1"/>
      </xdr:nvSpPr>
      <xdr:spPr>
        <a:xfrm>
          <a:off x="7936445" y="1026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164822</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AD5DBA1E-484A-4D4C-9696-65923D97BB17}"/>
            </a:ext>
          </a:extLst>
        </xdr:cNvPr>
        <xdr:cNvSpPr txBox="1"/>
      </xdr:nvSpPr>
      <xdr:spPr>
        <a:xfrm>
          <a:off x="7193495" y="1028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2984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1BA16737-CF46-4E7F-A5DA-547D7764F3AB}"/>
            </a:ext>
          </a:extLst>
        </xdr:cNvPr>
        <xdr:cNvSpPr txBox="1"/>
      </xdr:nvSpPr>
      <xdr:spPr>
        <a:xfrm>
          <a:off x="6447370" y="1028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15410</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5AC6677D-1DC5-4540-ABCA-D83D123D7624}"/>
            </a:ext>
          </a:extLst>
        </xdr:cNvPr>
        <xdr:cNvSpPr txBox="1"/>
      </xdr:nvSpPr>
      <xdr:spPr>
        <a:xfrm>
          <a:off x="5672670" y="103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C974A6C-9CBC-4240-9FC0-20473AEC6B4D}"/>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52E46D11-124F-4D70-B6CE-60AABB0DED86}"/>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6877699E-3BB3-480B-971A-AF5CC291FFE9}"/>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C1C86D39-9E7F-4483-BE26-500C05810056}"/>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7EFD436-11DB-4494-9BEA-BFACE3A0DC9B}"/>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58DA82B0-5535-45AA-B225-E4F566800E9A}"/>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6BA63E41-0C58-4F0A-ABE3-2948329D56BC}"/>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7B243E6-4211-444E-A70F-145E3F8A7A73}"/>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4249E3E3-25C5-4AEA-863D-1659BD3F6647}"/>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BF744F34-3795-4A07-B449-E2AEC536516B}"/>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D1B5DCEF-5697-4912-85ED-AC2A4E44A843}"/>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72365FD8-5B0D-40D6-8E03-5A9651BF3715}"/>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50C205D9-B3F0-4EC9-97A1-BCDE98A111FB}"/>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98DD999F-D17E-4557-ACFD-9D111604636F}"/>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399B6D93-8A19-4C7D-83E4-12711D4DBB8E}"/>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D027ECAD-4962-418E-A470-0D3F275C6498}"/>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F41DAB62-5C18-452D-8F95-E918BE6625CA}"/>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89DB0F38-24E7-439C-B29E-CBB6492BBCD3}"/>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4C304FBA-65ED-4977-A19E-8F1738D998CE}"/>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66F2DB9-8731-419C-8A60-B8B9044626F3}"/>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C953D09B-7273-4493-A3E1-16605D0E59B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4E2DF642-B0ED-459E-B753-2AA8E8B4244E}"/>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386CACC5-6345-4AC3-A21F-BB355FB89774}"/>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5630AF09-DA8F-4CE8-BC81-AF16770C4E07}"/>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EC84132B-340B-4A1F-96C0-7DB212968EA1}"/>
            </a:ext>
          </a:extLst>
        </xdr:cNvPr>
        <xdr:cNvCxnSpPr/>
      </xdr:nvCxnSpPr>
      <xdr:spPr>
        <a:xfrm flipV="1">
          <a:off x="39490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AFCC3DC0-4CC2-4AC1-BB87-C8322B3870A9}"/>
            </a:ext>
          </a:extLst>
        </xdr:cNvPr>
        <xdr:cNvSpPr txBox="1"/>
      </xdr:nvSpPr>
      <xdr:spPr>
        <a:xfrm>
          <a:off x="39878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496EC5DF-9DA5-439F-99FD-63460E0BCA9A}"/>
            </a:ext>
          </a:extLst>
        </xdr:cNvPr>
        <xdr:cNvCxnSpPr/>
      </xdr:nvCxnSpPr>
      <xdr:spPr>
        <a:xfrm>
          <a:off x="3889375"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33AEECD6-5839-4AE4-89D7-09C58DB02A0B}"/>
            </a:ext>
          </a:extLst>
        </xdr:cNvPr>
        <xdr:cNvSpPr txBox="1"/>
      </xdr:nvSpPr>
      <xdr:spPr>
        <a:xfrm>
          <a:off x="39878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D9BDEFC8-CA5E-40E1-A4DA-3D9A83EDE16A}"/>
            </a:ext>
          </a:extLst>
        </xdr:cNvPr>
        <xdr:cNvCxnSpPr/>
      </xdr:nvCxnSpPr>
      <xdr:spPr>
        <a:xfrm>
          <a:off x="3889375" y="13512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5CEE57E6-C18B-440F-992F-EC1573CA516C}"/>
            </a:ext>
          </a:extLst>
        </xdr:cNvPr>
        <xdr:cNvSpPr txBox="1"/>
      </xdr:nvSpPr>
      <xdr:spPr>
        <a:xfrm>
          <a:off x="39878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F72E01A8-BABA-40F4-9625-E175990E684A}"/>
            </a:ext>
          </a:extLst>
        </xdr:cNvPr>
        <xdr:cNvSpPr/>
      </xdr:nvSpPr>
      <xdr:spPr>
        <a:xfrm>
          <a:off x="38989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42B00F0D-C903-4B80-A35E-1CE02523F733}"/>
            </a:ext>
          </a:extLst>
        </xdr:cNvPr>
        <xdr:cNvSpPr/>
      </xdr:nvSpPr>
      <xdr:spPr>
        <a:xfrm>
          <a:off x="3203575" y="1413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62907E3B-E16D-4AE9-A9EF-1ACE5D667B50}"/>
            </a:ext>
          </a:extLst>
        </xdr:cNvPr>
        <xdr:cNvSpPr/>
      </xdr:nvSpPr>
      <xdr:spPr>
        <a:xfrm>
          <a:off x="2428875"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B934F9F0-E61A-463F-B82C-5C8EEC4329F1}"/>
            </a:ext>
          </a:extLst>
        </xdr:cNvPr>
        <xdr:cNvSpPr/>
      </xdr:nvSpPr>
      <xdr:spPr>
        <a:xfrm>
          <a:off x="168275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085E21E1-D80E-46AE-B558-0869C6012D20}"/>
            </a:ext>
          </a:extLst>
        </xdr:cNvPr>
        <xdr:cNvSpPr/>
      </xdr:nvSpPr>
      <xdr:spPr>
        <a:xfrm>
          <a:off x="936625" y="14135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739CF01-4330-4650-8084-E9759A833A5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2BE5AB-1F79-40E2-A898-7DB24E5E7D0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7D52F5A-5095-47EA-9A00-E8AE9F2374B1}"/>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D4AFC00-C5DC-46C7-A2F5-3566623CF87D}"/>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DE29031-4904-42E1-9437-E5C22F6A72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308" name="楕円 307">
          <a:extLst>
            <a:ext uri="{FF2B5EF4-FFF2-40B4-BE49-F238E27FC236}">
              <a16:creationId xmlns:a16="http://schemas.microsoft.com/office/drawing/2014/main" id="{05F12E13-8BAD-46D5-ABAE-56D462D84090}"/>
            </a:ext>
          </a:extLst>
        </xdr:cNvPr>
        <xdr:cNvSpPr/>
      </xdr:nvSpPr>
      <xdr:spPr>
        <a:xfrm>
          <a:off x="38989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DE72AA53-7159-40F1-8130-BB88760E76A3}"/>
            </a:ext>
          </a:extLst>
        </xdr:cNvPr>
        <xdr:cNvSpPr txBox="1"/>
      </xdr:nvSpPr>
      <xdr:spPr>
        <a:xfrm>
          <a:off x="39878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10" name="楕円 309">
          <a:extLst>
            <a:ext uri="{FF2B5EF4-FFF2-40B4-BE49-F238E27FC236}">
              <a16:creationId xmlns:a16="http://schemas.microsoft.com/office/drawing/2014/main" id="{5CEC6506-15DB-49CF-96C8-5B144B7F0CF5}"/>
            </a:ext>
          </a:extLst>
        </xdr:cNvPr>
        <xdr:cNvSpPr/>
      </xdr:nvSpPr>
      <xdr:spPr>
        <a:xfrm>
          <a:off x="3203575" y="14023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26670</xdr:rowOff>
    </xdr:to>
    <xdr:cxnSp macro="">
      <xdr:nvCxnSpPr>
        <xdr:cNvPr id="311" name="直線コネクタ 310">
          <a:extLst>
            <a:ext uri="{FF2B5EF4-FFF2-40B4-BE49-F238E27FC236}">
              <a16:creationId xmlns:a16="http://schemas.microsoft.com/office/drawing/2014/main" id="{A3A280B4-909C-4DD5-B9E1-1CD1381A7E9F}"/>
            </a:ext>
          </a:extLst>
        </xdr:cNvPr>
        <xdr:cNvCxnSpPr/>
      </xdr:nvCxnSpPr>
      <xdr:spPr>
        <a:xfrm>
          <a:off x="3235325" y="14074139"/>
          <a:ext cx="7143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312" name="楕円 311">
          <a:extLst>
            <a:ext uri="{FF2B5EF4-FFF2-40B4-BE49-F238E27FC236}">
              <a16:creationId xmlns:a16="http://schemas.microsoft.com/office/drawing/2014/main" id="{AD47279B-5645-4073-9B14-9090B9CF74B8}"/>
            </a:ext>
          </a:extLst>
        </xdr:cNvPr>
        <xdr:cNvSpPr/>
      </xdr:nvSpPr>
      <xdr:spPr>
        <a:xfrm>
          <a:off x="2428875"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82</xdr:row>
      <xdr:rowOff>15239</xdr:rowOff>
    </xdr:to>
    <xdr:cxnSp macro="">
      <xdr:nvCxnSpPr>
        <xdr:cNvPr id="313" name="直線コネクタ 312">
          <a:extLst>
            <a:ext uri="{FF2B5EF4-FFF2-40B4-BE49-F238E27FC236}">
              <a16:creationId xmlns:a16="http://schemas.microsoft.com/office/drawing/2014/main" id="{C2D8A563-B8CC-4460-9DFD-DE9D71115AD5}"/>
            </a:ext>
          </a:extLst>
        </xdr:cNvPr>
        <xdr:cNvCxnSpPr/>
      </xdr:nvCxnSpPr>
      <xdr:spPr>
        <a:xfrm>
          <a:off x="2479675" y="14041755"/>
          <a:ext cx="7556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4" name="楕円 313">
          <a:extLst>
            <a:ext uri="{FF2B5EF4-FFF2-40B4-BE49-F238E27FC236}">
              <a16:creationId xmlns:a16="http://schemas.microsoft.com/office/drawing/2014/main" id="{78DCA878-EF73-4876-A5D0-64810E6D4558}"/>
            </a:ext>
          </a:extLst>
        </xdr:cNvPr>
        <xdr:cNvSpPr/>
      </xdr:nvSpPr>
      <xdr:spPr>
        <a:xfrm>
          <a:off x="168275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154305</xdr:rowOff>
    </xdr:from>
    <xdr:to>
      <xdr:col>15</xdr:col>
      <xdr:colOff>50800</xdr:colOff>
      <xdr:row>82</xdr:row>
      <xdr:rowOff>24764</xdr:rowOff>
    </xdr:to>
    <xdr:cxnSp macro="">
      <xdr:nvCxnSpPr>
        <xdr:cNvPr id="315" name="直線コネクタ 314">
          <a:extLst>
            <a:ext uri="{FF2B5EF4-FFF2-40B4-BE49-F238E27FC236}">
              <a16:creationId xmlns:a16="http://schemas.microsoft.com/office/drawing/2014/main" id="{69D58EBA-1905-4B5F-9E77-6F789AB21BE9}"/>
            </a:ext>
          </a:extLst>
        </xdr:cNvPr>
        <xdr:cNvCxnSpPr/>
      </xdr:nvCxnSpPr>
      <xdr:spPr>
        <a:xfrm flipV="1">
          <a:off x="1733550" y="14041755"/>
          <a:ext cx="7461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6" name="楕円 315">
          <a:extLst>
            <a:ext uri="{FF2B5EF4-FFF2-40B4-BE49-F238E27FC236}">
              <a16:creationId xmlns:a16="http://schemas.microsoft.com/office/drawing/2014/main" id="{A18AB2B6-9E5C-4102-A0DB-3B299C0F866E}"/>
            </a:ext>
          </a:extLst>
        </xdr:cNvPr>
        <xdr:cNvSpPr/>
      </xdr:nvSpPr>
      <xdr:spPr>
        <a:xfrm>
          <a:off x="936625" y="13950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82</xdr:row>
      <xdr:rowOff>24764</xdr:rowOff>
    </xdr:to>
    <xdr:cxnSp macro="">
      <xdr:nvCxnSpPr>
        <xdr:cNvPr id="317" name="直線コネクタ 316">
          <a:extLst>
            <a:ext uri="{FF2B5EF4-FFF2-40B4-BE49-F238E27FC236}">
              <a16:creationId xmlns:a16="http://schemas.microsoft.com/office/drawing/2014/main" id="{A8AB47D6-0EDA-47D4-B303-937784065EAF}"/>
            </a:ext>
          </a:extLst>
        </xdr:cNvPr>
        <xdr:cNvCxnSpPr/>
      </xdr:nvCxnSpPr>
      <xdr:spPr>
        <a:xfrm>
          <a:off x="968375" y="14001750"/>
          <a:ext cx="765175"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a:extLst>
            <a:ext uri="{FF2B5EF4-FFF2-40B4-BE49-F238E27FC236}">
              <a16:creationId xmlns:a16="http://schemas.microsoft.com/office/drawing/2014/main" id="{4EB95670-2C93-4C97-8C0D-AD866B3D6A08}"/>
            </a:ext>
          </a:extLst>
        </xdr:cNvPr>
        <xdr:cNvSpPr txBox="1"/>
      </xdr:nvSpPr>
      <xdr:spPr>
        <a:xfrm>
          <a:off x="306769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a:extLst>
            <a:ext uri="{FF2B5EF4-FFF2-40B4-BE49-F238E27FC236}">
              <a16:creationId xmlns:a16="http://schemas.microsoft.com/office/drawing/2014/main" id="{B3D4B775-1962-4EB1-9163-6E67FF12F31F}"/>
            </a:ext>
          </a:extLst>
        </xdr:cNvPr>
        <xdr:cNvSpPr txBox="1"/>
      </xdr:nvSpPr>
      <xdr:spPr>
        <a:xfrm>
          <a:off x="230569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a:extLst>
            <a:ext uri="{FF2B5EF4-FFF2-40B4-BE49-F238E27FC236}">
              <a16:creationId xmlns:a16="http://schemas.microsoft.com/office/drawing/2014/main" id="{E130F1A1-5868-4F6E-87EA-E6E5842747A7}"/>
            </a:ext>
          </a:extLst>
        </xdr:cNvPr>
        <xdr:cNvSpPr txBox="1"/>
      </xdr:nvSpPr>
      <xdr:spPr>
        <a:xfrm>
          <a:off x="1559569"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1" name="n_4aveValue【公営住宅】&#10;有形固定資産減価償却率">
          <a:extLst>
            <a:ext uri="{FF2B5EF4-FFF2-40B4-BE49-F238E27FC236}">
              <a16:creationId xmlns:a16="http://schemas.microsoft.com/office/drawing/2014/main" id="{B93620A2-18B9-41B0-9620-A62350CA5D7F}"/>
            </a:ext>
          </a:extLst>
        </xdr:cNvPr>
        <xdr:cNvSpPr txBox="1"/>
      </xdr:nvSpPr>
      <xdr:spPr>
        <a:xfrm>
          <a:off x="8134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22" name="n_1mainValue【公営住宅】&#10;有形固定資産減価償却率">
          <a:extLst>
            <a:ext uri="{FF2B5EF4-FFF2-40B4-BE49-F238E27FC236}">
              <a16:creationId xmlns:a16="http://schemas.microsoft.com/office/drawing/2014/main" id="{216EBFB2-3F79-42A8-AABD-C7BA138C8D6D}"/>
            </a:ext>
          </a:extLst>
        </xdr:cNvPr>
        <xdr:cNvSpPr txBox="1"/>
      </xdr:nvSpPr>
      <xdr:spPr>
        <a:xfrm>
          <a:off x="306769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50182</xdr:rowOff>
    </xdr:from>
    <xdr:ext cx="405111" cy="259045"/>
    <xdr:sp macro="" textlink="">
      <xdr:nvSpPr>
        <xdr:cNvPr id="323" name="n_2mainValue【公営住宅】&#10;有形固定資産減価償却率">
          <a:extLst>
            <a:ext uri="{FF2B5EF4-FFF2-40B4-BE49-F238E27FC236}">
              <a16:creationId xmlns:a16="http://schemas.microsoft.com/office/drawing/2014/main" id="{4FC6A208-3D54-4D0E-BB52-347285CA9404}"/>
            </a:ext>
          </a:extLst>
        </xdr:cNvPr>
        <xdr:cNvSpPr txBox="1"/>
      </xdr:nvSpPr>
      <xdr:spPr>
        <a:xfrm>
          <a:off x="230569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24" name="n_3mainValue【公営住宅】&#10;有形固定資産減価償却率">
          <a:extLst>
            <a:ext uri="{FF2B5EF4-FFF2-40B4-BE49-F238E27FC236}">
              <a16:creationId xmlns:a16="http://schemas.microsoft.com/office/drawing/2014/main" id="{0EBF40AC-E76B-4E73-87E3-1648D35E15F9}"/>
            </a:ext>
          </a:extLst>
        </xdr:cNvPr>
        <xdr:cNvSpPr txBox="1"/>
      </xdr:nvSpPr>
      <xdr:spPr>
        <a:xfrm>
          <a:off x="1559569"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5" name="n_4mainValue【公営住宅】&#10;有形固定資産減価償却率">
          <a:extLst>
            <a:ext uri="{FF2B5EF4-FFF2-40B4-BE49-F238E27FC236}">
              <a16:creationId xmlns:a16="http://schemas.microsoft.com/office/drawing/2014/main" id="{932A5E18-CA5B-408A-AC7F-B1432D280740}"/>
            </a:ext>
          </a:extLst>
        </xdr:cNvPr>
        <xdr:cNvSpPr txBox="1"/>
      </xdr:nvSpPr>
      <xdr:spPr>
        <a:xfrm>
          <a:off x="8134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29299F37-8D31-437E-B9C3-B661A371F69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7782287C-3899-4D49-834A-3AA9A3B32DEE}"/>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CFE8FF77-F019-41CB-BCC3-2FC623AFFC3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CF9A9C28-F540-436C-BD15-7A814AA77A1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DE2589C8-0042-4060-A816-8C8524F5DE6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5672A21-0E2C-4711-BD8A-CC8690F0EF2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E50965A2-DF20-4BC7-902D-C73AF4858201}"/>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CDD7B6AE-4CF1-4516-97E4-677408B0003C}"/>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A1CBC9FA-D549-421D-A064-D3CF993261A3}"/>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B6B84E0C-AF27-4AED-B296-6043FA163B44}"/>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2733E621-E119-427A-90F7-FE2D55AFC66A}"/>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A8B3C150-2204-4B67-AD70-C990E64C2E86}"/>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6FF21C03-804C-4559-9398-257F1A289416}"/>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337FE9DA-3264-4C9C-A85E-A251E03D646F}"/>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3B942A4D-0692-48C4-9AA1-5C668EE22922}"/>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7E2ADC0F-2AD6-4769-A279-D66627BC7913}"/>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2472011F-7FA7-47AB-A864-DD2ED857EBBA}"/>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E3E97659-FBF5-4C6C-BA05-EB0F7A2A87A3}"/>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684A12A8-567B-415D-A843-E684DBBD9F96}"/>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0BB1ECAD-BC90-4BB2-B08F-64DE717F26A8}"/>
            </a:ext>
          </a:extLst>
        </xdr:cNvPr>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EAF4F740-F777-4A03-8B60-4DC16FEFFE7A}"/>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8AA00BAF-524B-471F-883E-DCA6CB0EA7A9}"/>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C2941E80-77E5-4EA3-91B4-6F2409FA33C4}"/>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824126E7-1F4D-46C6-8B8E-692AC21B5FBD}"/>
            </a:ext>
          </a:extLst>
        </xdr:cNvPr>
        <xdr:cNvCxnSpPr/>
      </xdr:nvCxnSpPr>
      <xdr:spPr>
        <a:xfrm flipV="1">
          <a:off x="8905240"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DF47D262-8849-4C36-953F-B9ED64DEFD96}"/>
            </a:ext>
          </a:extLst>
        </xdr:cNvPr>
        <xdr:cNvSpPr txBox="1"/>
      </xdr:nvSpPr>
      <xdr:spPr>
        <a:xfrm>
          <a:off x="8943975"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57E29BA8-835A-472B-B7FB-A09F16244A5C}"/>
            </a:ext>
          </a:extLst>
        </xdr:cNvPr>
        <xdr:cNvCxnSpPr/>
      </xdr:nvCxnSpPr>
      <xdr:spPr>
        <a:xfrm>
          <a:off x="8845550" y="14833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C2CC6611-5E6C-464F-A45B-05C8D8C6721D}"/>
            </a:ext>
          </a:extLst>
        </xdr:cNvPr>
        <xdr:cNvSpPr txBox="1"/>
      </xdr:nvSpPr>
      <xdr:spPr>
        <a:xfrm>
          <a:off x="8943975"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289E7AE0-4751-4B75-8602-E806EFB222A3}"/>
            </a:ext>
          </a:extLst>
        </xdr:cNvPr>
        <xdr:cNvCxnSpPr/>
      </xdr:nvCxnSpPr>
      <xdr:spPr>
        <a:xfrm>
          <a:off x="8845550" y="134844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4" name="【公営住宅】&#10;一人当たり面積平均値テキスト">
          <a:extLst>
            <a:ext uri="{FF2B5EF4-FFF2-40B4-BE49-F238E27FC236}">
              <a16:creationId xmlns:a16="http://schemas.microsoft.com/office/drawing/2014/main" id="{D05F3F69-3C23-4211-A731-1825F12C25A8}"/>
            </a:ext>
          </a:extLst>
        </xdr:cNvPr>
        <xdr:cNvSpPr txBox="1"/>
      </xdr:nvSpPr>
      <xdr:spPr>
        <a:xfrm>
          <a:off x="8943975"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E0DEC1A3-A35F-419D-A9B1-975477AD42B7}"/>
            </a:ext>
          </a:extLst>
        </xdr:cNvPr>
        <xdr:cNvSpPr/>
      </xdr:nvSpPr>
      <xdr:spPr>
        <a:xfrm>
          <a:off x="8883650" y="14540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48985211-CEE9-4200-B2FC-CABE83F8B785}"/>
            </a:ext>
          </a:extLst>
        </xdr:cNvPr>
        <xdr:cNvSpPr/>
      </xdr:nvSpPr>
      <xdr:spPr>
        <a:xfrm>
          <a:off x="815975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1EC561A7-CA50-4BFB-966D-7BA4BE9A34E9}"/>
            </a:ext>
          </a:extLst>
        </xdr:cNvPr>
        <xdr:cNvSpPr/>
      </xdr:nvSpPr>
      <xdr:spPr>
        <a:xfrm>
          <a:off x="7413625" y="145585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99E0C59C-7D4B-4ADE-887F-9A40EAEA05BD}"/>
            </a:ext>
          </a:extLst>
        </xdr:cNvPr>
        <xdr:cNvSpPr/>
      </xdr:nvSpPr>
      <xdr:spPr>
        <a:xfrm>
          <a:off x="6638925"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13D29CAC-F866-4F43-9FAF-DC423D5F8019}"/>
            </a:ext>
          </a:extLst>
        </xdr:cNvPr>
        <xdr:cNvSpPr/>
      </xdr:nvSpPr>
      <xdr:spPr>
        <a:xfrm>
          <a:off x="58928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784DCF-811F-42CD-97CE-E110135151F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D1E4547-5623-4219-9B17-805215E5BE2F}"/>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3ECF549-FC6D-4AD4-9A2A-95073A2C1807}"/>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64AD470-C27B-4E7A-B194-8B4C58CE8632}"/>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9E77E22-66DF-45FF-8728-09A45AA79FF8}"/>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63627</xdr:rowOff>
    </xdr:from>
    <xdr:to>
      <xdr:col>55</xdr:col>
      <xdr:colOff>50800</xdr:colOff>
      <xdr:row>82</xdr:row>
      <xdr:rowOff>165227</xdr:rowOff>
    </xdr:to>
    <xdr:sp macro="" textlink="">
      <xdr:nvSpPr>
        <xdr:cNvPr id="365" name="楕円 364">
          <a:extLst>
            <a:ext uri="{FF2B5EF4-FFF2-40B4-BE49-F238E27FC236}">
              <a16:creationId xmlns:a16="http://schemas.microsoft.com/office/drawing/2014/main" id="{2116D3ED-25DC-4B0D-9D6B-F5EA49381AAF}"/>
            </a:ext>
          </a:extLst>
        </xdr:cNvPr>
        <xdr:cNvSpPr/>
      </xdr:nvSpPr>
      <xdr:spPr>
        <a:xfrm>
          <a:off x="8883650" y="141225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86504</xdr:rowOff>
    </xdr:from>
    <xdr:ext cx="469744" cy="259045"/>
    <xdr:sp macro="" textlink="">
      <xdr:nvSpPr>
        <xdr:cNvPr id="366" name="【公営住宅】&#10;一人当たり面積該当値テキスト">
          <a:extLst>
            <a:ext uri="{FF2B5EF4-FFF2-40B4-BE49-F238E27FC236}">
              <a16:creationId xmlns:a16="http://schemas.microsoft.com/office/drawing/2014/main" id="{FFB1B915-FD45-4085-BB14-ACD59CFA276F}"/>
            </a:ext>
          </a:extLst>
        </xdr:cNvPr>
        <xdr:cNvSpPr txBox="1"/>
      </xdr:nvSpPr>
      <xdr:spPr>
        <a:xfrm>
          <a:off x="8943975" y="1397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75692</xdr:rowOff>
    </xdr:from>
    <xdr:to>
      <xdr:col>50</xdr:col>
      <xdr:colOff>165100</xdr:colOff>
      <xdr:row>83</xdr:row>
      <xdr:rowOff>5842</xdr:rowOff>
    </xdr:to>
    <xdr:sp macro="" textlink="">
      <xdr:nvSpPr>
        <xdr:cNvPr id="367" name="楕円 366">
          <a:extLst>
            <a:ext uri="{FF2B5EF4-FFF2-40B4-BE49-F238E27FC236}">
              <a16:creationId xmlns:a16="http://schemas.microsoft.com/office/drawing/2014/main" id="{08BF23EE-B101-4B10-B472-722910FA150A}"/>
            </a:ext>
          </a:extLst>
        </xdr:cNvPr>
        <xdr:cNvSpPr/>
      </xdr:nvSpPr>
      <xdr:spPr>
        <a:xfrm>
          <a:off x="8159750" y="141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114427</xdr:rowOff>
    </xdr:from>
    <xdr:to>
      <xdr:col>55</xdr:col>
      <xdr:colOff>0</xdr:colOff>
      <xdr:row>82</xdr:row>
      <xdr:rowOff>126492</xdr:rowOff>
    </xdr:to>
    <xdr:cxnSp macro="">
      <xdr:nvCxnSpPr>
        <xdr:cNvPr id="368" name="直線コネクタ 367">
          <a:extLst>
            <a:ext uri="{FF2B5EF4-FFF2-40B4-BE49-F238E27FC236}">
              <a16:creationId xmlns:a16="http://schemas.microsoft.com/office/drawing/2014/main" id="{482700C6-2DC2-4270-87C2-F2A43A7D95CE}"/>
            </a:ext>
          </a:extLst>
        </xdr:cNvPr>
        <xdr:cNvCxnSpPr/>
      </xdr:nvCxnSpPr>
      <xdr:spPr>
        <a:xfrm flipV="1">
          <a:off x="8210550" y="14173327"/>
          <a:ext cx="695325"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87630</xdr:rowOff>
    </xdr:from>
    <xdr:to>
      <xdr:col>46</xdr:col>
      <xdr:colOff>38100</xdr:colOff>
      <xdr:row>83</xdr:row>
      <xdr:rowOff>17780</xdr:rowOff>
    </xdr:to>
    <xdr:sp macro="" textlink="">
      <xdr:nvSpPr>
        <xdr:cNvPr id="369" name="楕円 368">
          <a:extLst>
            <a:ext uri="{FF2B5EF4-FFF2-40B4-BE49-F238E27FC236}">
              <a16:creationId xmlns:a16="http://schemas.microsoft.com/office/drawing/2014/main" id="{20B309D3-7FBC-412F-9079-D82330264FBE}"/>
            </a:ext>
          </a:extLst>
        </xdr:cNvPr>
        <xdr:cNvSpPr/>
      </xdr:nvSpPr>
      <xdr:spPr>
        <a:xfrm>
          <a:off x="7413625" y="14146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126492</xdr:rowOff>
    </xdr:from>
    <xdr:to>
      <xdr:col>50</xdr:col>
      <xdr:colOff>114300</xdr:colOff>
      <xdr:row>82</xdr:row>
      <xdr:rowOff>138430</xdr:rowOff>
    </xdr:to>
    <xdr:cxnSp macro="">
      <xdr:nvCxnSpPr>
        <xdr:cNvPr id="370" name="直線コネクタ 369">
          <a:extLst>
            <a:ext uri="{FF2B5EF4-FFF2-40B4-BE49-F238E27FC236}">
              <a16:creationId xmlns:a16="http://schemas.microsoft.com/office/drawing/2014/main" id="{E65A2A49-846F-430E-8892-357D69094DF5}"/>
            </a:ext>
          </a:extLst>
        </xdr:cNvPr>
        <xdr:cNvCxnSpPr/>
      </xdr:nvCxnSpPr>
      <xdr:spPr>
        <a:xfrm flipV="1">
          <a:off x="7445375" y="14185392"/>
          <a:ext cx="765175"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127254</xdr:rowOff>
    </xdr:from>
    <xdr:to>
      <xdr:col>41</xdr:col>
      <xdr:colOff>101600</xdr:colOff>
      <xdr:row>83</xdr:row>
      <xdr:rowOff>57404</xdr:rowOff>
    </xdr:to>
    <xdr:sp macro="" textlink="">
      <xdr:nvSpPr>
        <xdr:cNvPr id="371" name="楕円 370">
          <a:extLst>
            <a:ext uri="{FF2B5EF4-FFF2-40B4-BE49-F238E27FC236}">
              <a16:creationId xmlns:a16="http://schemas.microsoft.com/office/drawing/2014/main" id="{52049DDB-E233-4199-A59A-A552E823A236}"/>
            </a:ext>
          </a:extLst>
        </xdr:cNvPr>
        <xdr:cNvSpPr/>
      </xdr:nvSpPr>
      <xdr:spPr>
        <a:xfrm>
          <a:off x="6638925" y="141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138430</xdr:rowOff>
    </xdr:from>
    <xdr:to>
      <xdr:col>45</xdr:col>
      <xdr:colOff>177800</xdr:colOff>
      <xdr:row>83</xdr:row>
      <xdr:rowOff>6604</xdr:rowOff>
    </xdr:to>
    <xdr:cxnSp macro="">
      <xdr:nvCxnSpPr>
        <xdr:cNvPr id="372" name="直線コネクタ 371">
          <a:extLst>
            <a:ext uri="{FF2B5EF4-FFF2-40B4-BE49-F238E27FC236}">
              <a16:creationId xmlns:a16="http://schemas.microsoft.com/office/drawing/2014/main" id="{E9CD08DB-2EA8-413A-B504-E35FEF01AFAE}"/>
            </a:ext>
          </a:extLst>
        </xdr:cNvPr>
        <xdr:cNvCxnSpPr/>
      </xdr:nvCxnSpPr>
      <xdr:spPr>
        <a:xfrm flipV="1">
          <a:off x="6689725" y="14197330"/>
          <a:ext cx="75565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105538</xdr:rowOff>
    </xdr:from>
    <xdr:to>
      <xdr:col>36</xdr:col>
      <xdr:colOff>165100</xdr:colOff>
      <xdr:row>83</xdr:row>
      <xdr:rowOff>35688</xdr:rowOff>
    </xdr:to>
    <xdr:sp macro="" textlink="">
      <xdr:nvSpPr>
        <xdr:cNvPr id="373" name="楕円 372">
          <a:extLst>
            <a:ext uri="{FF2B5EF4-FFF2-40B4-BE49-F238E27FC236}">
              <a16:creationId xmlns:a16="http://schemas.microsoft.com/office/drawing/2014/main" id="{869909ED-92D0-4A50-A636-2483E9FB4F82}"/>
            </a:ext>
          </a:extLst>
        </xdr:cNvPr>
        <xdr:cNvSpPr/>
      </xdr:nvSpPr>
      <xdr:spPr>
        <a:xfrm>
          <a:off x="5892800" y="14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156338</xdr:rowOff>
    </xdr:from>
    <xdr:to>
      <xdr:col>41</xdr:col>
      <xdr:colOff>50800</xdr:colOff>
      <xdr:row>83</xdr:row>
      <xdr:rowOff>6604</xdr:rowOff>
    </xdr:to>
    <xdr:cxnSp macro="">
      <xdr:nvCxnSpPr>
        <xdr:cNvPr id="374" name="直線コネクタ 373">
          <a:extLst>
            <a:ext uri="{FF2B5EF4-FFF2-40B4-BE49-F238E27FC236}">
              <a16:creationId xmlns:a16="http://schemas.microsoft.com/office/drawing/2014/main" id="{9CB7002A-4C35-42F3-A5C7-CA36FDEB8477}"/>
            </a:ext>
          </a:extLst>
        </xdr:cNvPr>
        <xdr:cNvCxnSpPr/>
      </xdr:nvCxnSpPr>
      <xdr:spPr>
        <a:xfrm>
          <a:off x="5943600" y="14215238"/>
          <a:ext cx="746125"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75" name="n_1aveValue【公営住宅】&#10;一人当たり面積">
          <a:extLst>
            <a:ext uri="{FF2B5EF4-FFF2-40B4-BE49-F238E27FC236}">
              <a16:creationId xmlns:a16="http://schemas.microsoft.com/office/drawing/2014/main" id="{648615AC-01BA-49AB-8963-6F4741EA82AD}"/>
            </a:ext>
          </a:extLst>
        </xdr:cNvPr>
        <xdr:cNvSpPr txBox="1"/>
      </xdr:nvSpPr>
      <xdr:spPr>
        <a:xfrm>
          <a:off x="7991552" y="14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77995</xdr:rowOff>
    </xdr:from>
    <xdr:ext cx="469744" cy="259045"/>
    <xdr:sp macro="" textlink="">
      <xdr:nvSpPr>
        <xdr:cNvPr id="376" name="n_2aveValue【公営住宅】&#10;一人当たり面積">
          <a:extLst>
            <a:ext uri="{FF2B5EF4-FFF2-40B4-BE49-F238E27FC236}">
              <a16:creationId xmlns:a16="http://schemas.microsoft.com/office/drawing/2014/main" id="{EB89F1E4-4516-4612-A553-88AFB3826C2B}"/>
            </a:ext>
          </a:extLst>
        </xdr:cNvPr>
        <xdr:cNvSpPr txBox="1"/>
      </xdr:nvSpPr>
      <xdr:spPr>
        <a:xfrm>
          <a:off x="7258127" y="14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99713</xdr:rowOff>
    </xdr:from>
    <xdr:ext cx="469744" cy="259045"/>
    <xdr:sp macro="" textlink="">
      <xdr:nvSpPr>
        <xdr:cNvPr id="377" name="n_3aveValue【公営住宅】&#10;一人当たり面積">
          <a:extLst>
            <a:ext uri="{FF2B5EF4-FFF2-40B4-BE49-F238E27FC236}">
              <a16:creationId xmlns:a16="http://schemas.microsoft.com/office/drawing/2014/main" id="{CDA607DE-B75D-4E59-9350-565B320FB18C}"/>
            </a:ext>
          </a:extLst>
        </xdr:cNvPr>
        <xdr:cNvSpPr txBox="1"/>
      </xdr:nvSpPr>
      <xdr:spPr>
        <a:xfrm>
          <a:off x="6483427" y="146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107966</xdr:rowOff>
    </xdr:from>
    <xdr:ext cx="469744" cy="259045"/>
    <xdr:sp macro="" textlink="">
      <xdr:nvSpPr>
        <xdr:cNvPr id="378" name="n_4aveValue【公営住宅】&#10;一人当たり面積">
          <a:extLst>
            <a:ext uri="{FF2B5EF4-FFF2-40B4-BE49-F238E27FC236}">
              <a16:creationId xmlns:a16="http://schemas.microsoft.com/office/drawing/2014/main" id="{B7590536-2622-4B4E-BE87-5624D736EDF7}"/>
            </a:ext>
          </a:extLst>
        </xdr:cNvPr>
        <xdr:cNvSpPr txBox="1"/>
      </xdr:nvSpPr>
      <xdr:spPr>
        <a:xfrm>
          <a:off x="5737302"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22369</xdr:rowOff>
    </xdr:from>
    <xdr:ext cx="469744" cy="259045"/>
    <xdr:sp macro="" textlink="">
      <xdr:nvSpPr>
        <xdr:cNvPr id="379" name="n_1mainValue【公営住宅】&#10;一人当たり面積">
          <a:extLst>
            <a:ext uri="{FF2B5EF4-FFF2-40B4-BE49-F238E27FC236}">
              <a16:creationId xmlns:a16="http://schemas.microsoft.com/office/drawing/2014/main" id="{D2F85202-4B1A-4544-921C-EED64E872754}"/>
            </a:ext>
          </a:extLst>
        </xdr:cNvPr>
        <xdr:cNvSpPr txBox="1"/>
      </xdr:nvSpPr>
      <xdr:spPr>
        <a:xfrm>
          <a:off x="7991552" y="1390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34307</xdr:rowOff>
    </xdr:from>
    <xdr:ext cx="469744" cy="259045"/>
    <xdr:sp macro="" textlink="">
      <xdr:nvSpPr>
        <xdr:cNvPr id="380" name="n_2mainValue【公営住宅】&#10;一人当たり面積">
          <a:extLst>
            <a:ext uri="{FF2B5EF4-FFF2-40B4-BE49-F238E27FC236}">
              <a16:creationId xmlns:a16="http://schemas.microsoft.com/office/drawing/2014/main" id="{13CD984F-BDFB-427E-AB9B-AD96C79AF2A4}"/>
            </a:ext>
          </a:extLst>
        </xdr:cNvPr>
        <xdr:cNvSpPr txBox="1"/>
      </xdr:nvSpPr>
      <xdr:spPr>
        <a:xfrm>
          <a:off x="7258127" y="1392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73931</xdr:rowOff>
    </xdr:from>
    <xdr:ext cx="469744" cy="259045"/>
    <xdr:sp macro="" textlink="">
      <xdr:nvSpPr>
        <xdr:cNvPr id="381" name="n_3mainValue【公営住宅】&#10;一人当たり面積">
          <a:extLst>
            <a:ext uri="{FF2B5EF4-FFF2-40B4-BE49-F238E27FC236}">
              <a16:creationId xmlns:a16="http://schemas.microsoft.com/office/drawing/2014/main" id="{AFC74C3E-FDAD-4707-B8C4-DF41B8B1C320}"/>
            </a:ext>
          </a:extLst>
        </xdr:cNvPr>
        <xdr:cNvSpPr txBox="1"/>
      </xdr:nvSpPr>
      <xdr:spPr>
        <a:xfrm>
          <a:off x="6483427" y="139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52215</xdr:rowOff>
    </xdr:from>
    <xdr:ext cx="469744" cy="259045"/>
    <xdr:sp macro="" textlink="">
      <xdr:nvSpPr>
        <xdr:cNvPr id="382" name="n_4mainValue【公営住宅】&#10;一人当たり面積">
          <a:extLst>
            <a:ext uri="{FF2B5EF4-FFF2-40B4-BE49-F238E27FC236}">
              <a16:creationId xmlns:a16="http://schemas.microsoft.com/office/drawing/2014/main" id="{1B13D16B-6E09-4CB3-984B-45D4107E2DDB}"/>
            </a:ext>
          </a:extLst>
        </xdr:cNvPr>
        <xdr:cNvSpPr txBox="1"/>
      </xdr:nvSpPr>
      <xdr:spPr>
        <a:xfrm>
          <a:off x="5737302" y="139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2E9A6170-6CC3-4A4E-B78F-C8FCB52295E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AB4E0444-4EEE-40AB-B385-3247F37F9567}"/>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C3D9760-0305-41FD-8430-C4C2320CC456}"/>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4CB7DE7B-E1ED-4796-8D90-EA2C811FF69A}"/>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8C25E0EB-BD1B-4B82-A7A2-AD700F135C53}"/>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6A868C0-E874-45D7-9376-18111A5AD6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3E8CC96-E6B0-40DA-B6A9-A0FB4E4342DB}"/>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1429F5D-3624-49A8-BE4D-E63A43AD1287}"/>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8ACB8F3E-2059-4365-9DCB-06359E8CFF76}"/>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98A6B650-A24A-401C-926C-011BD7C1132A}"/>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25E27E4D-EC24-487C-87B1-4A6211378206}"/>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3EDD58B0-CD0E-4E02-B9FB-1EF0077F4E3A}"/>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2DF7E8A9-72AC-44E7-9DE1-6095071D169A}"/>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C51B1015-C368-4841-970B-8F0FDC333E88}"/>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C8CB33FA-32E3-454D-B90E-0F28B96715A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D8EF31AA-C47E-4C01-A240-6296F6D0B9D1}"/>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F4349C12-13D2-4670-88E5-CD01B1E886E1}"/>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F9DF46C1-915E-4367-90A9-7ABC72F4F80D}"/>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D9C4DF5-BB5B-48D5-9C48-126A3E4C5A5C}"/>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82B6CD9B-CCCF-4CF3-AF41-FB2E1C88C46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5ACB815E-1E6F-4ECE-85A5-04CC8523092D}"/>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35A81FBA-C418-4BC4-8190-03E2B2F3B067}"/>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F75967FE-A183-45F5-BD81-BFA4C7D3A2B9}"/>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65BDCD08-BAC8-4A60-9DB5-E173D4FE8784}"/>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12895017-7243-4C11-947B-C0BF24669BB8}"/>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148475A9-476A-46E3-81F6-27DB9EF09884}"/>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300A39CA-F40D-4E4B-BAA5-5D34BDB161CF}"/>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E519283E-ADE4-45EC-BD16-0684236ABA2E}"/>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F664A2DC-AFC7-4BCC-9789-BBE6A0A2739C}"/>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587B1A43-0C6C-462C-B98C-435C4EE5F94B}"/>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5DCC30B2-377E-4C53-91E4-5E55BBA47E47}"/>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64D5208F-499E-46B9-90B6-E7F84E6311CC}"/>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74278E65-4612-48FE-A6F1-D38C4A70E43A}"/>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3B495916-31D0-4E56-9065-E45FA461EC5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13DAB210-10CF-4868-9B6F-EB107B9B08B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958F5E58-6893-47D8-BD83-F00D56A33F39}"/>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7E7B8390-92FA-40CE-A881-88051455D663}"/>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EE45B916-E56E-467B-B557-5CC3E9F8F2E2}"/>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40C48F2F-8182-4191-B22B-9BF9BCA3E62D}"/>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B0ACF678-E03C-4722-B05D-6D25DC13A6A5}"/>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B9D8752D-FE15-41B1-89DD-438961DF5A8F}"/>
            </a:ext>
          </a:extLst>
        </xdr:cNvPr>
        <xdr:cNvCxnSpPr/>
      </xdr:nvCxnSpPr>
      <xdr:spPr>
        <a:xfrm flipV="1">
          <a:off x="13889989"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8DEDE6D0-7E97-46BA-9E5C-943C031888B1}"/>
            </a:ext>
          </a:extLst>
        </xdr:cNvPr>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714A210E-4D93-47D1-A227-ECE5EFC97456}"/>
            </a:ext>
          </a:extLst>
        </xdr:cNvPr>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4B9FE7C9-125B-4CC7-AF47-A7740D1676D9}"/>
            </a:ext>
          </a:extLst>
        </xdr:cNvPr>
        <xdr:cNvSpPr txBox="1"/>
      </xdr:nvSpPr>
      <xdr:spPr>
        <a:xfrm>
          <a:off x="13928725"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1E2F28C0-9C10-443B-BC13-511F53B9DE28}"/>
            </a:ext>
          </a:extLst>
        </xdr:cNvPr>
        <xdr:cNvCxnSpPr/>
      </xdr:nvCxnSpPr>
      <xdr:spPr>
        <a:xfrm>
          <a:off x="13801725" y="59226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AE10E183-3CCA-4D4A-81BC-19A5D6148B42}"/>
            </a:ext>
          </a:extLst>
        </xdr:cNvPr>
        <xdr:cNvSpPr txBox="1"/>
      </xdr:nvSpPr>
      <xdr:spPr>
        <a:xfrm>
          <a:off x="13928725"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9A8CF923-DF88-4256-9504-0C1FBD8738DC}"/>
            </a:ext>
          </a:extLst>
        </xdr:cNvPr>
        <xdr:cNvSpPr/>
      </xdr:nvSpPr>
      <xdr:spPr>
        <a:xfrm>
          <a:off x="13839825" y="6418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A4A1E365-0738-405A-8C8A-977525882B5E}"/>
            </a:ext>
          </a:extLst>
        </xdr:cNvPr>
        <xdr:cNvSpPr/>
      </xdr:nvSpPr>
      <xdr:spPr>
        <a:xfrm>
          <a:off x="13115925"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84D13594-62E8-4C9E-9027-CBFC6A05873F}"/>
            </a:ext>
          </a:extLst>
        </xdr:cNvPr>
        <xdr:cNvSpPr/>
      </xdr:nvSpPr>
      <xdr:spPr>
        <a:xfrm>
          <a:off x="123698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9EB58460-9550-455F-AC98-D1E14CE2AEF9}"/>
            </a:ext>
          </a:extLst>
        </xdr:cNvPr>
        <xdr:cNvSpPr/>
      </xdr:nvSpPr>
      <xdr:spPr>
        <a:xfrm>
          <a:off x="11623675" y="62833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ECFE4D47-7BB9-45A3-801B-DAC42A8EF482}"/>
            </a:ext>
          </a:extLst>
        </xdr:cNvPr>
        <xdr:cNvSpPr/>
      </xdr:nvSpPr>
      <xdr:spPr>
        <a:xfrm>
          <a:off x="10848975"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766A179-8D6A-487F-A83A-18025E6E3335}"/>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0D57678-76DC-436F-B7C9-4278A91273A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70C98D3-5E85-425F-A397-6E2C8BB81B82}"/>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EEB4540-268D-423E-8568-46E0F1D447AD}"/>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724E15E-A29D-4641-BE3C-48D45605510D}"/>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65405</xdr:rowOff>
    </xdr:from>
    <xdr:to>
      <xdr:col>85</xdr:col>
      <xdr:colOff>177800</xdr:colOff>
      <xdr:row>34</xdr:row>
      <xdr:rowOff>167005</xdr:rowOff>
    </xdr:to>
    <xdr:sp macro="" textlink="">
      <xdr:nvSpPr>
        <xdr:cNvPr id="439" name="楕円 438">
          <a:extLst>
            <a:ext uri="{FF2B5EF4-FFF2-40B4-BE49-F238E27FC236}">
              <a16:creationId xmlns:a16="http://schemas.microsoft.com/office/drawing/2014/main" id="{505D0B4B-3EDE-4BD7-94A7-A0F144DFCEDE}"/>
            </a:ext>
          </a:extLst>
        </xdr:cNvPr>
        <xdr:cNvSpPr/>
      </xdr:nvSpPr>
      <xdr:spPr>
        <a:xfrm>
          <a:off x="13839825" y="5894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167022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B9A24169-B66B-427A-9295-D58D4D74CCAA}"/>
            </a:ext>
          </a:extLst>
        </xdr:cNvPr>
        <xdr:cNvSpPr txBox="1"/>
      </xdr:nvSpPr>
      <xdr:spPr>
        <a:xfrm>
          <a:off x="13928725" y="582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21590</xdr:rowOff>
    </xdr:from>
    <xdr:to>
      <xdr:col>81</xdr:col>
      <xdr:colOff>101600</xdr:colOff>
      <xdr:row>34</xdr:row>
      <xdr:rowOff>123190</xdr:rowOff>
    </xdr:to>
    <xdr:sp macro="" textlink="">
      <xdr:nvSpPr>
        <xdr:cNvPr id="441" name="楕円 440">
          <a:extLst>
            <a:ext uri="{FF2B5EF4-FFF2-40B4-BE49-F238E27FC236}">
              <a16:creationId xmlns:a16="http://schemas.microsoft.com/office/drawing/2014/main" id="{3485FEC4-4A89-48DE-AEFD-CC6743387D52}"/>
            </a:ext>
          </a:extLst>
        </xdr:cNvPr>
        <xdr:cNvSpPr/>
      </xdr:nvSpPr>
      <xdr:spPr>
        <a:xfrm>
          <a:off x="13115925"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72390</xdr:rowOff>
    </xdr:from>
    <xdr:to>
      <xdr:col>85</xdr:col>
      <xdr:colOff>127000</xdr:colOff>
      <xdr:row>34</xdr:row>
      <xdr:rowOff>116205</xdr:rowOff>
    </xdr:to>
    <xdr:cxnSp macro="">
      <xdr:nvCxnSpPr>
        <xdr:cNvPr id="442" name="直線コネクタ 441">
          <a:extLst>
            <a:ext uri="{FF2B5EF4-FFF2-40B4-BE49-F238E27FC236}">
              <a16:creationId xmlns:a16="http://schemas.microsoft.com/office/drawing/2014/main" id="{C35387D7-990B-4390-8554-01EC3332E9AD}"/>
            </a:ext>
          </a:extLst>
        </xdr:cNvPr>
        <xdr:cNvCxnSpPr/>
      </xdr:nvCxnSpPr>
      <xdr:spPr>
        <a:xfrm>
          <a:off x="13166725" y="5901690"/>
          <a:ext cx="7239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43" name="楕円 442">
          <a:extLst>
            <a:ext uri="{FF2B5EF4-FFF2-40B4-BE49-F238E27FC236}">
              <a16:creationId xmlns:a16="http://schemas.microsoft.com/office/drawing/2014/main" id="{DB6B534A-F229-4B87-B53F-1F6ABE13E6E6}"/>
            </a:ext>
          </a:extLst>
        </xdr:cNvPr>
        <xdr:cNvSpPr/>
      </xdr:nvSpPr>
      <xdr:spPr>
        <a:xfrm>
          <a:off x="123698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72390</xdr:rowOff>
    </xdr:from>
    <xdr:to>
      <xdr:col>81</xdr:col>
      <xdr:colOff>50800</xdr:colOff>
      <xdr:row>34</xdr:row>
      <xdr:rowOff>133350</xdr:rowOff>
    </xdr:to>
    <xdr:cxnSp macro="">
      <xdr:nvCxnSpPr>
        <xdr:cNvPr id="444" name="直線コネクタ 443">
          <a:extLst>
            <a:ext uri="{FF2B5EF4-FFF2-40B4-BE49-F238E27FC236}">
              <a16:creationId xmlns:a16="http://schemas.microsoft.com/office/drawing/2014/main" id="{3F37D22C-478C-4E5F-98D8-4312BB9195E8}"/>
            </a:ext>
          </a:extLst>
        </xdr:cNvPr>
        <xdr:cNvCxnSpPr/>
      </xdr:nvCxnSpPr>
      <xdr:spPr>
        <a:xfrm flipV="1">
          <a:off x="12420600" y="5901690"/>
          <a:ext cx="7461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42545</xdr:rowOff>
    </xdr:from>
    <xdr:to>
      <xdr:col>72</xdr:col>
      <xdr:colOff>38100</xdr:colOff>
      <xdr:row>34</xdr:row>
      <xdr:rowOff>144145</xdr:rowOff>
    </xdr:to>
    <xdr:sp macro="" textlink="">
      <xdr:nvSpPr>
        <xdr:cNvPr id="445" name="楕円 444">
          <a:extLst>
            <a:ext uri="{FF2B5EF4-FFF2-40B4-BE49-F238E27FC236}">
              <a16:creationId xmlns:a16="http://schemas.microsoft.com/office/drawing/2014/main" id="{44991F51-7C3C-47CD-BF6A-78B7249649CE}"/>
            </a:ext>
          </a:extLst>
        </xdr:cNvPr>
        <xdr:cNvSpPr/>
      </xdr:nvSpPr>
      <xdr:spPr>
        <a:xfrm>
          <a:off x="11623675" y="58718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93345</xdr:rowOff>
    </xdr:from>
    <xdr:to>
      <xdr:col>76</xdr:col>
      <xdr:colOff>114300</xdr:colOff>
      <xdr:row>34</xdr:row>
      <xdr:rowOff>133350</xdr:rowOff>
    </xdr:to>
    <xdr:cxnSp macro="">
      <xdr:nvCxnSpPr>
        <xdr:cNvPr id="446" name="直線コネクタ 445">
          <a:extLst>
            <a:ext uri="{FF2B5EF4-FFF2-40B4-BE49-F238E27FC236}">
              <a16:creationId xmlns:a16="http://schemas.microsoft.com/office/drawing/2014/main" id="{A2DA4449-21B7-48B9-A4CE-B849D3598283}"/>
            </a:ext>
          </a:extLst>
        </xdr:cNvPr>
        <xdr:cNvCxnSpPr/>
      </xdr:nvCxnSpPr>
      <xdr:spPr>
        <a:xfrm>
          <a:off x="11655425" y="5922645"/>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84455</xdr:rowOff>
    </xdr:from>
    <xdr:to>
      <xdr:col>67</xdr:col>
      <xdr:colOff>101600</xdr:colOff>
      <xdr:row>42</xdr:row>
      <xdr:rowOff>14605</xdr:rowOff>
    </xdr:to>
    <xdr:sp macro="" textlink="">
      <xdr:nvSpPr>
        <xdr:cNvPr id="447" name="楕円 446">
          <a:extLst>
            <a:ext uri="{FF2B5EF4-FFF2-40B4-BE49-F238E27FC236}">
              <a16:creationId xmlns:a16="http://schemas.microsoft.com/office/drawing/2014/main" id="{C329E541-EF71-457D-AE56-093799BB6219}"/>
            </a:ext>
          </a:extLst>
        </xdr:cNvPr>
        <xdr:cNvSpPr/>
      </xdr:nvSpPr>
      <xdr:spPr>
        <a:xfrm>
          <a:off x="10848975"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93345</xdr:rowOff>
    </xdr:from>
    <xdr:to>
      <xdr:col>71</xdr:col>
      <xdr:colOff>177800</xdr:colOff>
      <xdr:row>41</xdr:row>
      <xdr:rowOff>135255</xdr:rowOff>
    </xdr:to>
    <xdr:cxnSp macro="">
      <xdr:nvCxnSpPr>
        <xdr:cNvPr id="448" name="直線コネクタ 447">
          <a:extLst>
            <a:ext uri="{FF2B5EF4-FFF2-40B4-BE49-F238E27FC236}">
              <a16:creationId xmlns:a16="http://schemas.microsoft.com/office/drawing/2014/main" id="{0121F8FD-3C8F-4163-B204-3249EE66C7E2}"/>
            </a:ext>
          </a:extLst>
        </xdr:cNvPr>
        <xdr:cNvCxnSpPr/>
      </xdr:nvCxnSpPr>
      <xdr:spPr>
        <a:xfrm flipV="1">
          <a:off x="10899775" y="5922645"/>
          <a:ext cx="755650" cy="12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DB82A43B-C4F5-411C-96C0-3AA1B6C3E4DC}"/>
            </a:ext>
          </a:extLst>
        </xdr:cNvPr>
        <xdr:cNvSpPr txBox="1"/>
      </xdr:nvSpPr>
      <xdr:spPr>
        <a:xfrm>
          <a:off x="12980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10AD52BC-9BD3-4671-B770-CDCAA7A199A1}"/>
            </a:ext>
          </a:extLst>
        </xdr:cNvPr>
        <xdr:cNvSpPr txBox="1"/>
      </xdr:nvSpPr>
      <xdr:spPr>
        <a:xfrm>
          <a:off x="12246619"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32402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35CFC720-32C5-488D-BDCC-AC8090BD5C1E}"/>
            </a:ext>
          </a:extLst>
        </xdr:cNvPr>
        <xdr:cNvSpPr txBox="1"/>
      </xdr:nvSpPr>
      <xdr:spPr>
        <a:xfrm>
          <a:off x="1150049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D6BD34CD-F306-4F61-9F0D-80989DB7F64B}"/>
            </a:ext>
          </a:extLst>
        </xdr:cNvPr>
        <xdr:cNvSpPr txBox="1"/>
      </xdr:nvSpPr>
      <xdr:spPr>
        <a:xfrm>
          <a:off x="1072579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139717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2CF65FCF-56E2-4C83-B1BC-411EF549E764}"/>
            </a:ext>
          </a:extLst>
        </xdr:cNvPr>
        <xdr:cNvSpPr txBox="1"/>
      </xdr:nvSpPr>
      <xdr:spPr>
        <a:xfrm>
          <a:off x="12980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7E954ECD-4CE4-4AB6-A71E-2440958E5970}"/>
            </a:ext>
          </a:extLst>
        </xdr:cNvPr>
        <xdr:cNvSpPr txBox="1"/>
      </xdr:nvSpPr>
      <xdr:spPr>
        <a:xfrm>
          <a:off x="12246619"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160672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38F91CEA-A807-4ED2-A9AE-03EC8797FE53}"/>
            </a:ext>
          </a:extLst>
        </xdr:cNvPr>
        <xdr:cNvSpPr txBox="1"/>
      </xdr:nvSpPr>
      <xdr:spPr>
        <a:xfrm>
          <a:off x="1150049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5732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2C84F057-9968-45F3-A7EB-068DA08D4C9B}"/>
            </a:ext>
          </a:extLst>
        </xdr:cNvPr>
        <xdr:cNvSpPr txBox="1"/>
      </xdr:nvSpPr>
      <xdr:spPr>
        <a:xfrm>
          <a:off x="1072579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AE738EB7-5464-4C31-AD7A-339508691C2D}"/>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A9D36F46-E158-4FFA-B6E2-C2A22407F48E}"/>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419BA60B-6DAE-4898-936A-42DD137FE5F9}"/>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B46923EC-9D80-41D0-ACDF-001E66E630C3}"/>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CB2FDEE2-5EF5-459E-BAC9-8CFCE73C85F9}"/>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9342B53-BD39-4047-8E30-B17CB01C008C}"/>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CC719095-9E8A-492E-ADD6-FE8BEE68DE0D}"/>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37C9D827-DFE1-463E-A8D4-C472D39EEABB}"/>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84FDCF57-6E52-41C0-9111-349C083A2162}"/>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8B523C3F-AD65-4B31-9C82-73DCD0505122}"/>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8202DDB9-BA9E-4FC9-846E-E7D0F4248379}"/>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787CBC8B-3FDE-40E9-B32F-38C9714AFF17}"/>
            </a:ext>
          </a:extLst>
        </xdr:cNvPr>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8A808078-7E95-4226-B968-CB7BD46C8A99}"/>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480F5D22-524F-407B-BBAC-630085FB0981}"/>
            </a:ext>
          </a:extLst>
        </xdr:cNvPr>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9E65076-73D5-4891-AACC-646C457216CB}"/>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30641DC8-0C97-41D3-BD94-B5FE18CEEF3C}"/>
            </a:ext>
          </a:extLst>
        </xdr:cNvPr>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70B595BB-09E5-4BDD-AC0C-986BEE05F136}"/>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BF889EAD-63E5-4454-B038-13C7609C2FD6}"/>
            </a:ext>
          </a:extLst>
        </xdr:cNvPr>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380093F0-11DA-400C-808A-2EC0E1191E6B}"/>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39CA27FA-A823-4616-AFC8-7CDD3F5A7BA4}"/>
            </a:ext>
          </a:extLst>
        </xdr:cNvPr>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5FA9E65A-D27E-4E5B-87A6-D72615976A3D}"/>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F92A9664-D75E-4BBA-A690-B131AD072815}"/>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568B67ED-B006-41C7-889D-61E47F90A253}"/>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47ED52E0-52E1-491D-A5C9-AAF34E5B5E0E}"/>
            </a:ext>
          </a:extLst>
        </xdr:cNvPr>
        <xdr:cNvCxnSpPr/>
      </xdr:nvCxnSpPr>
      <xdr:spPr>
        <a:xfrm flipV="1">
          <a:off x="188461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8DEF56A7-5053-4019-B49C-AB8430422009}"/>
            </a:ext>
          </a:extLst>
        </xdr:cNvPr>
        <xdr:cNvSpPr txBox="1"/>
      </xdr:nvSpPr>
      <xdr:spPr>
        <a:xfrm>
          <a:off x="188849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25959F69-CDF8-4038-99D1-5E460B7310C4}"/>
            </a:ext>
          </a:extLst>
        </xdr:cNvPr>
        <xdr:cNvCxnSpPr/>
      </xdr:nvCxnSpPr>
      <xdr:spPr>
        <a:xfrm>
          <a:off x="18786475" y="7187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EA608791-3E3E-4096-989B-4A41948C7F84}"/>
            </a:ext>
          </a:extLst>
        </xdr:cNvPr>
        <xdr:cNvSpPr txBox="1"/>
      </xdr:nvSpPr>
      <xdr:spPr>
        <a:xfrm>
          <a:off x="188849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204AFF59-5879-478F-9B1E-26F58C0D343A}"/>
            </a:ext>
          </a:extLst>
        </xdr:cNvPr>
        <xdr:cNvCxnSpPr/>
      </xdr:nvCxnSpPr>
      <xdr:spPr>
        <a:xfrm>
          <a:off x="18786475" y="5937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4B0D8AB0-EF62-45AF-9C7B-4D3C2EA14551}"/>
            </a:ext>
          </a:extLst>
        </xdr:cNvPr>
        <xdr:cNvSpPr txBox="1"/>
      </xdr:nvSpPr>
      <xdr:spPr>
        <a:xfrm>
          <a:off x="188849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1090E00E-0693-4328-9E67-F8863B2ED862}"/>
            </a:ext>
          </a:extLst>
        </xdr:cNvPr>
        <xdr:cNvSpPr/>
      </xdr:nvSpPr>
      <xdr:spPr>
        <a:xfrm>
          <a:off x="187960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31B00028-316C-4486-A707-3FC0A21BEAA8}"/>
            </a:ext>
          </a:extLst>
        </xdr:cNvPr>
        <xdr:cNvSpPr/>
      </xdr:nvSpPr>
      <xdr:spPr>
        <a:xfrm>
          <a:off x="18100675" y="66986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AD2EADD9-AB69-4DB6-82F1-65DEEDCA12A7}"/>
            </a:ext>
          </a:extLst>
        </xdr:cNvPr>
        <xdr:cNvSpPr/>
      </xdr:nvSpPr>
      <xdr:spPr>
        <a:xfrm>
          <a:off x="17325975"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D221F656-C003-4B81-AFF3-4F197E305025}"/>
            </a:ext>
          </a:extLst>
        </xdr:cNvPr>
        <xdr:cNvSpPr/>
      </xdr:nvSpPr>
      <xdr:spPr>
        <a:xfrm>
          <a:off x="1657985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C1549987-E6FB-4F9F-A1C3-9CEDCFB178AF}"/>
            </a:ext>
          </a:extLst>
        </xdr:cNvPr>
        <xdr:cNvSpPr/>
      </xdr:nvSpPr>
      <xdr:spPr>
        <a:xfrm>
          <a:off x="15833725" y="67024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910A705-575E-4514-8EE1-1B13245C6169}"/>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1E2C864-EA84-428B-AC06-6A8582DB6042}"/>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12BF14C-8DF1-4E30-83DE-7813FC40D681}"/>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3C79D11-55EE-4F3F-9BA5-70403F861A0D}"/>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C65C5232-C2AA-411B-94EF-72BC05DBEEDF}"/>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6" name="楕円 495">
          <a:extLst>
            <a:ext uri="{FF2B5EF4-FFF2-40B4-BE49-F238E27FC236}">
              <a16:creationId xmlns:a16="http://schemas.microsoft.com/office/drawing/2014/main" id="{4C87408B-897E-4E22-A4F4-734BAB8A0D69}"/>
            </a:ext>
          </a:extLst>
        </xdr:cNvPr>
        <xdr:cNvSpPr/>
      </xdr:nvSpPr>
      <xdr:spPr>
        <a:xfrm>
          <a:off x="187960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19067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6BEC250-ACD6-4153-9E6B-46CA20A8BACB}"/>
            </a:ext>
          </a:extLst>
        </xdr:cNvPr>
        <xdr:cNvSpPr txBox="1"/>
      </xdr:nvSpPr>
      <xdr:spPr>
        <a:xfrm>
          <a:off x="1888490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8" name="楕円 497">
          <a:extLst>
            <a:ext uri="{FF2B5EF4-FFF2-40B4-BE49-F238E27FC236}">
              <a16:creationId xmlns:a16="http://schemas.microsoft.com/office/drawing/2014/main" id="{72E87CCB-F73D-4C39-8D6C-CD4E97DE6B5F}"/>
            </a:ext>
          </a:extLst>
        </xdr:cNvPr>
        <xdr:cNvSpPr/>
      </xdr:nvSpPr>
      <xdr:spPr>
        <a:xfrm>
          <a:off x="18100675" y="6734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91440</xdr:rowOff>
    </xdr:from>
    <xdr:to>
      <xdr:col>116</xdr:col>
      <xdr:colOff>63500</xdr:colOff>
      <xdr:row>39</xdr:row>
      <xdr:rowOff>99060</xdr:rowOff>
    </xdr:to>
    <xdr:cxnSp macro="">
      <xdr:nvCxnSpPr>
        <xdr:cNvPr id="499" name="直線コネクタ 498">
          <a:extLst>
            <a:ext uri="{FF2B5EF4-FFF2-40B4-BE49-F238E27FC236}">
              <a16:creationId xmlns:a16="http://schemas.microsoft.com/office/drawing/2014/main" id="{49ECC574-9C41-41CB-8C55-C70AD4144776}"/>
            </a:ext>
          </a:extLst>
        </xdr:cNvPr>
        <xdr:cNvCxnSpPr/>
      </xdr:nvCxnSpPr>
      <xdr:spPr>
        <a:xfrm flipV="1">
          <a:off x="18132425" y="677799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57785</xdr:rowOff>
    </xdr:from>
    <xdr:to>
      <xdr:col>107</xdr:col>
      <xdr:colOff>101600</xdr:colOff>
      <xdr:row>39</xdr:row>
      <xdr:rowOff>159385</xdr:rowOff>
    </xdr:to>
    <xdr:sp macro="" textlink="">
      <xdr:nvSpPr>
        <xdr:cNvPr id="500" name="楕円 499">
          <a:extLst>
            <a:ext uri="{FF2B5EF4-FFF2-40B4-BE49-F238E27FC236}">
              <a16:creationId xmlns:a16="http://schemas.microsoft.com/office/drawing/2014/main" id="{1756A6BD-C65B-4B62-8DA8-7A39241DD3BB}"/>
            </a:ext>
          </a:extLst>
        </xdr:cNvPr>
        <xdr:cNvSpPr/>
      </xdr:nvSpPr>
      <xdr:spPr>
        <a:xfrm>
          <a:off x="17325975"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108585</xdr:rowOff>
    </xdr:to>
    <xdr:cxnSp macro="">
      <xdr:nvCxnSpPr>
        <xdr:cNvPr id="501" name="直線コネクタ 500">
          <a:extLst>
            <a:ext uri="{FF2B5EF4-FFF2-40B4-BE49-F238E27FC236}">
              <a16:creationId xmlns:a16="http://schemas.microsoft.com/office/drawing/2014/main" id="{E6D605D9-DD7C-46BA-8397-A7B5C3EA6DE4}"/>
            </a:ext>
          </a:extLst>
        </xdr:cNvPr>
        <xdr:cNvCxnSpPr/>
      </xdr:nvCxnSpPr>
      <xdr:spPr>
        <a:xfrm flipV="1">
          <a:off x="17376775" y="6785610"/>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65405</xdr:rowOff>
    </xdr:from>
    <xdr:to>
      <xdr:col>102</xdr:col>
      <xdr:colOff>165100</xdr:colOff>
      <xdr:row>39</xdr:row>
      <xdr:rowOff>167005</xdr:rowOff>
    </xdr:to>
    <xdr:sp macro="" textlink="">
      <xdr:nvSpPr>
        <xdr:cNvPr id="502" name="楕円 501">
          <a:extLst>
            <a:ext uri="{FF2B5EF4-FFF2-40B4-BE49-F238E27FC236}">
              <a16:creationId xmlns:a16="http://schemas.microsoft.com/office/drawing/2014/main" id="{53C613E8-C31C-4879-93F5-A7DA0A0356A1}"/>
            </a:ext>
          </a:extLst>
        </xdr:cNvPr>
        <xdr:cNvSpPr/>
      </xdr:nvSpPr>
      <xdr:spPr>
        <a:xfrm>
          <a:off x="1657985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108585</xdr:rowOff>
    </xdr:from>
    <xdr:to>
      <xdr:col>107</xdr:col>
      <xdr:colOff>50800</xdr:colOff>
      <xdr:row>39</xdr:row>
      <xdr:rowOff>116205</xdr:rowOff>
    </xdr:to>
    <xdr:cxnSp macro="">
      <xdr:nvCxnSpPr>
        <xdr:cNvPr id="503" name="直線コネクタ 502">
          <a:extLst>
            <a:ext uri="{FF2B5EF4-FFF2-40B4-BE49-F238E27FC236}">
              <a16:creationId xmlns:a16="http://schemas.microsoft.com/office/drawing/2014/main" id="{497310A6-4414-41AC-900C-4E7CD857C768}"/>
            </a:ext>
          </a:extLst>
        </xdr:cNvPr>
        <xdr:cNvCxnSpPr/>
      </xdr:nvCxnSpPr>
      <xdr:spPr>
        <a:xfrm flipV="1">
          <a:off x="16630650" y="6795135"/>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145415</xdr:rowOff>
    </xdr:from>
    <xdr:to>
      <xdr:col>98</xdr:col>
      <xdr:colOff>38100</xdr:colOff>
      <xdr:row>40</xdr:row>
      <xdr:rowOff>75565</xdr:rowOff>
    </xdr:to>
    <xdr:sp macro="" textlink="">
      <xdr:nvSpPr>
        <xdr:cNvPr id="504" name="楕円 503">
          <a:extLst>
            <a:ext uri="{FF2B5EF4-FFF2-40B4-BE49-F238E27FC236}">
              <a16:creationId xmlns:a16="http://schemas.microsoft.com/office/drawing/2014/main" id="{9D5F0B30-8C6A-44F6-BB73-3166CE96C1AC}"/>
            </a:ext>
          </a:extLst>
        </xdr:cNvPr>
        <xdr:cNvSpPr/>
      </xdr:nvSpPr>
      <xdr:spPr>
        <a:xfrm>
          <a:off x="15833725" y="68319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116205</xdr:rowOff>
    </xdr:from>
    <xdr:to>
      <xdr:col>102</xdr:col>
      <xdr:colOff>114300</xdr:colOff>
      <xdr:row>40</xdr:row>
      <xdr:rowOff>24765</xdr:rowOff>
    </xdr:to>
    <xdr:cxnSp macro="">
      <xdr:nvCxnSpPr>
        <xdr:cNvPr id="505" name="直線コネクタ 504">
          <a:extLst>
            <a:ext uri="{FF2B5EF4-FFF2-40B4-BE49-F238E27FC236}">
              <a16:creationId xmlns:a16="http://schemas.microsoft.com/office/drawing/2014/main" id="{6BC9E828-F683-4E79-B9AA-C78A8A71A851}"/>
            </a:ext>
          </a:extLst>
        </xdr:cNvPr>
        <xdr:cNvCxnSpPr/>
      </xdr:nvCxnSpPr>
      <xdr:spPr>
        <a:xfrm flipV="1">
          <a:off x="15865475" y="6802755"/>
          <a:ext cx="76517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7CD71FFD-BF52-4B34-8A5F-3F1BB2576210}"/>
            </a:ext>
          </a:extLst>
        </xdr:cNvPr>
        <xdr:cNvSpPr txBox="1"/>
      </xdr:nvSpPr>
      <xdr:spPr>
        <a:xfrm>
          <a:off x="1793247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87E2F078-448E-471D-8AFF-03E26532DD53}"/>
            </a:ext>
          </a:extLst>
        </xdr:cNvPr>
        <xdr:cNvSpPr txBox="1"/>
      </xdr:nvSpPr>
      <xdr:spPr>
        <a:xfrm>
          <a:off x="1717047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57F69CF4-9BCC-42D1-806F-F633858AC2A1}"/>
            </a:ext>
          </a:extLst>
        </xdr:cNvPr>
        <xdr:cNvSpPr txBox="1"/>
      </xdr:nvSpPr>
      <xdr:spPr>
        <a:xfrm>
          <a:off x="16424352"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18857ABE-E06F-4107-BBE0-4A4575B6416A}"/>
            </a:ext>
          </a:extLst>
        </xdr:cNvPr>
        <xdr:cNvSpPr txBox="1"/>
      </xdr:nvSpPr>
      <xdr:spPr>
        <a:xfrm>
          <a:off x="156782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E8C713FA-535F-44A4-975F-DCC11DCE6F4B}"/>
            </a:ext>
          </a:extLst>
        </xdr:cNvPr>
        <xdr:cNvSpPr txBox="1"/>
      </xdr:nvSpPr>
      <xdr:spPr>
        <a:xfrm>
          <a:off x="1793247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150512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F43FEF69-1744-4A38-8D35-01A68CD5C171}"/>
            </a:ext>
          </a:extLst>
        </xdr:cNvPr>
        <xdr:cNvSpPr txBox="1"/>
      </xdr:nvSpPr>
      <xdr:spPr>
        <a:xfrm>
          <a:off x="17170477"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158132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FB5FE65F-026D-451C-9389-191E47ABB1E7}"/>
            </a:ext>
          </a:extLst>
        </xdr:cNvPr>
        <xdr:cNvSpPr txBox="1"/>
      </xdr:nvSpPr>
      <xdr:spPr>
        <a:xfrm>
          <a:off x="16424352"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66692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DABB70F5-E066-444D-9BAC-F2583FDD40BA}"/>
            </a:ext>
          </a:extLst>
        </xdr:cNvPr>
        <xdr:cNvSpPr txBox="1"/>
      </xdr:nvSpPr>
      <xdr:spPr>
        <a:xfrm>
          <a:off x="156782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A7EF0750-B3E1-454C-88B2-86F3F044D085}"/>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87BC5C6F-034F-4493-B282-C4D7C651F92B}"/>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7628FAE9-5E7F-4039-B390-E63AC56C4F3E}"/>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B9F2570-8479-4DC4-B6B7-5055267836D4}"/>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728FBDA1-4758-4613-8067-E87EE5F258E3}"/>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A7DFC25D-0C0C-4BDB-97CD-B62A2AE41DC5}"/>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96998758-5084-42C6-8D79-87EBD3E543A1}"/>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A2833E55-2D3F-485A-9289-3978249C8D83}"/>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95B2A72A-ED21-49C1-8F22-68845D4E3F86}"/>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FAA2FCAB-F28F-4727-A31E-47511E97CDB3}"/>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33F4C3CC-D347-41CA-864E-6AC028B1E064}"/>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BDAB5275-64EB-4976-BE00-5FBF03A325E3}"/>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A651175D-BC6B-4E67-B7E2-C7A4AE9C252D}"/>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DE4C0D92-0DDB-45A1-AC43-4843B8BFE22D}"/>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1102EAF0-16C9-4C0C-B42F-A3B73BF0B022}"/>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F80C7AEE-03F7-4285-918F-0548AD1A4B29}"/>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DB21A8A0-D302-4444-9556-3356448179BE}"/>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C2A5789D-B58C-4980-94F1-CE510F9D6F87}"/>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86343BA0-7867-4A32-8E39-766F37E48346}"/>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38609211-43FD-4C97-AF38-7478B4AF366B}"/>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40366F3D-1A13-490F-87FE-63D4535CE289}"/>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9381EC5C-7537-44DD-B1C3-E67A46C0058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DF2639F8-A5C3-4B62-9629-51DA685968A3}"/>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408905F3-92F1-4B08-A447-A14183CBC111}"/>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E2A36E01-2C6F-44C5-8E59-9A6A7A45B7C8}"/>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77E94A-AD9A-4E65-AE17-03B536A133A5}"/>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2CBA5E4A-FDFD-4A66-8799-32914799BA5A}"/>
            </a:ext>
          </a:extLst>
        </xdr:cNvPr>
        <xdr:cNvCxnSpPr/>
      </xdr:nvCxnSpPr>
      <xdr:spPr>
        <a:xfrm flipV="1">
          <a:off x="13889989"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8722F409-86A4-40A9-9AF0-AD5E671380ED}"/>
            </a:ext>
          </a:extLst>
        </xdr:cNvPr>
        <xdr:cNvSpPr txBox="1"/>
      </xdr:nvSpPr>
      <xdr:spPr>
        <a:xfrm>
          <a:off x="13928725"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F7699899-358D-495C-9D3A-F44A62120ECF}"/>
            </a:ext>
          </a:extLst>
        </xdr:cNvPr>
        <xdr:cNvCxnSpPr/>
      </xdr:nvCxnSpPr>
      <xdr:spPr>
        <a:xfrm>
          <a:off x="13801725" y="110283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F581557B-95F0-48B3-86EB-FE4D15344888}"/>
            </a:ext>
          </a:extLst>
        </xdr:cNvPr>
        <xdr:cNvSpPr txBox="1"/>
      </xdr:nvSpPr>
      <xdr:spPr>
        <a:xfrm>
          <a:off x="13928725"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1F4709CA-C026-466E-B0F5-39E905894AF5}"/>
            </a:ext>
          </a:extLst>
        </xdr:cNvPr>
        <xdr:cNvCxnSpPr/>
      </xdr:nvCxnSpPr>
      <xdr:spPr>
        <a:xfrm>
          <a:off x="13801725" y="947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12ED1354-930F-47D4-81E1-40FA3A18AFA9}"/>
            </a:ext>
          </a:extLst>
        </xdr:cNvPr>
        <xdr:cNvSpPr txBox="1"/>
      </xdr:nvSpPr>
      <xdr:spPr>
        <a:xfrm>
          <a:off x="13928725"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D7CDB2DC-896A-4A9A-954A-BB7875C88400}"/>
            </a:ext>
          </a:extLst>
        </xdr:cNvPr>
        <xdr:cNvSpPr/>
      </xdr:nvSpPr>
      <xdr:spPr>
        <a:xfrm>
          <a:off x="13839825" y="10285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F347317B-C1D1-4770-B82D-4A995DA263BC}"/>
            </a:ext>
          </a:extLst>
        </xdr:cNvPr>
        <xdr:cNvSpPr/>
      </xdr:nvSpPr>
      <xdr:spPr>
        <a:xfrm>
          <a:off x="13115925"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BB5BBE41-113F-427A-BF19-7235D394E9BD}"/>
            </a:ext>
          </a:extLst>
        </xdr:cNvPr>
        <xdr:cNvSpPr/>
      </xdr:nvSpPr>
      <xdr:spPr>
        <a:xfrm>
          <a:off x="123698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36515CF6-D675-496E-8DF9-8DE812A97A1A}"/>
            </a:ext>
          </a:extLst>
        </xdr:cNvPr>
        <xdr:cNvSpPr/>
      </xdr:nvSpPr>
      <xdr:spPr>
        <a:xfrm>
          <a:off x="11623675" y="102427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5D962C7E-5F7B-472A-A7DB-27E4EE781C9B}"/>
            </a:ext>
          </a:extLst>
        </xdr:cNvPr>
        <xdr:cNvSpPr/>
      </xdr:nvSpPr>
      <xdr:spPr>
        <a:xfrm>
          <a:off x="10848975"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1710CD9-C0E6-457C-812E-78B9DD368EB1}"/>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C17D434-9A6E-4E93-BE50-1419689F4702}"/>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EF547F1-FE2C-4A34-B606-C5E15E559348}"/>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89DA90DF-AB06-4E6F-BF6F-5540BA31FFE5}"/>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B330318-1558-491E-90DA-FB22DB6BE804}"/>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66766</xdr:rowOff>
    </xdr:from>
    <xdr:to>
      <xdr:col>85</xdr:col>
      <xdr:colOff>177800</xdr:colOff>
      <xdr:row>58</xdr:row>
      <xdr:rowOff>168366</xdr:rowOff>
    </xdr:to>
    <xdr:sp macro="" textlink="">
      <xdr:nvSpPr>
        <xdr:cNvPr id="556" name="楕円 555">
          <a:extLst>
            <a:ext uri="{FF2B5EF4-FFF2-40B4-BE49-F238E27FC236}">
              <a16:creationId xmlns:a16="http://schemas.microsoft.com/office/drawing/2014/main" id="{B74B348D-521F-4AF5-ABD2-ED8C2F9D1502}"/>
            </a:ext>
          </a:extLst>
        </xdr:cNvPr>
        <xdr:cNvSpPr/>
      </xdr:nvSpPr>
      <xdr:spPr>
        <a:xfrm>
          <a:off x="13839825" y="100108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89643</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8C1D5A3E-6EA3-4577-A753-F34804FD6480}"/>
            </a:ext>
          </a:extLst>
        </xdr:cNvPr>
        <xdr:cNvSpPr txBox="1"/>
      </xdr:nvSpPr>
      <xdr:spPr>
        <a:xfrm>
          <a:off x="13928725"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558" name="楕円 557">
          <a:extLst>
            <a:ext uri="{FF2B5EF4-FFF2-40B4-BE49-F238E27FC236}">
              <a16:creationId xmlns:a16="http://schemas.microsoft.com/office/drawing/2014/main" id="{8DEEF139-816A-4902-A847-F6E29E0FBB31}"/>
            </a:ext>
          </a:extLst>
        </xdr:cNvPr>
        <xdr:cNvSpPr/>
      </xdr:nvSpPr>
      <xdr:spPr>
        <a:xfrm>
          <a:off x="13115925"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58</xdr:row>
      <xdr:rowOff>117566</xdr:rowOff>
    </xdr:to>
    <xdr:cxnSp macro="">
      <xdr:nvCxnSpPr>
        <xdr:cNvPr id="559" name="直線コネクタ 558">
          <a:extLst>
            <a:ext uri="{FF2B5EF4-FFF2-40B4-BE49-F238E27FC236}">
              <a16:creationId xmlns:a16="http://schemas.microsoft.com/office/drawing/2014/main" id="{9F83FA9A-F343-4923-990C-E0CE9F7C612B}"/>
            </a:ext>
          </a:extLst>
        </xdr:cNvPr>
        <xdr:cNvCxnSpPr/>
      </xdr:nvCxnSpPr>
      <xdr:spPr>
        <a:xfrm>
          <a:off x="13166725" y="9986554"/>
          <a:ext cx="7239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560" name="楕円 559">
          <a:extLst>
            <a:ext uri="{FF2B5EF4-FFF2-40B4-BE49-F238E27FC236}">
              <a16:creationId xmlns:a16="http://schemas.microsoft.com/office/drawing/2014/main" id="{7AA6E788-1520-40E9-89A8-26C16C4DEAC8}"/>
            </a:ext>
          </a:extLst>
        </xdr:cNvPr>
        <xdr:cNvSpPr/>
      </xdr:nvSpPr>
      <xdr:spPr>
        <a:xfrm>
          <a:off x="123698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58</xdr:row>
      <xdr:rowOff>42454</xdr:rowOff>
    </xdr:to>
    <xdr:cxnSp macro="">
      <xdr:nvCxnSpPr>
        <xdr:cNvPr id="561" name="直線コネクタ 560">
          <a:extLst>
            <a:ext uri="{FF2B5EF4-FFF2-40B4-BE49-F238E27FC236}">
              <a16:creationId xmlns:a16="http://schemas.microsoft.com/office/drawing/2014/main" id="{36AED18D-B057-4DB6-AA2F-9208779C8DE3}"/>
            </a:ext>
          </a:extLst>
        </xdr:cNvPr>
        <xdr:cNvCxnSpPr/>
      </xdr:nvCxnSpPr>
      <xdr:spPr>
        <a:xfrm>
          <a:off x="12420600" y="9917974"/>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94524</xdr:rowOff>
    </xdr:from>
    <xdr:to>
      <xdr:col>72</xdr:col>
      <xdr:colOff>38100</xdr:colOff>
      <xdr:row>58</xdr:row>
      <xdr:rowOff>24674</xdr:rowOff>
    </xdr:to>
    <xdr:sp macro="" textlink="">
      <xdr:nvSpPr>
        <xdr:cNvPr id="562" name="楕円 561">
          <a:extLst>
            <a:ext uri="{FF2B5EF4-FFF2-40B4-BE49-F238E27FC236}">
              <a16:creationId xmlns:a16="http://schemas.microsoft.com/office/drawing/2014/main" id="{D39C9966-3FAA-4B96-90C5-93968FE8619A}"/>
            </a:ext>
          </a:extLst>
        </xdr:cNvPr>
        <xdr:cNvSpPr/>
      </xdr:nvSpPr>
      <xdr:spPr>
        <a:xfrm>
          <a:off x="11623675" y="98671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145324</xdr:rowOff>
    </xdr:from>
    <xdr:to>
      <xdr:col>76</xdr:col>
      <xdr:colOff>114300</xdr:colOff>
      <xdr:row>57</xdr:row>
      <xdr:rowOff>145324</xdr:rowOff>
    </xdr:to>
    <xdr:cxnSp macro="">
      <xdr:nvCxnSpPr>
        <xdr:cNvPr id="563" name="直線コネクタ 562">
          <a:extLst>
            <a:ext uri="{FF2B5EF4-FFF2-40B4-BE49-F238E27FC236}">
              <a16:creationId xmlns:a16="http://schemas.microsoft.com/office/drawing/2014/main" id="{85AE057D-B916-4CF0-81BA-EDCE7B92BE7F}"/>
            </a:ext>
          </a:extLst>
        </xdr:cNvPr>
        <xdr:cNvCxnSpPr/>
      </xdr:nvCxnSpPr>
      <xdr:spPr>
        <a:xfrm>
          <a:off x="11655425" y="991797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564" name="楕円 563">
          <a:extLst>
            <a:ext uri="{FF2B5EF4-FFF2-40B4-BE49-F238E27FC236}">
              <a16:creationId xmlns:a16="http://schemas.microsoft.com/office/drawing/2014/main" id="{B4D6D9FB-6BF3-4A2A-A3DD-AA43B653D308}"/>
            </a:ext>
          </a:extLst>
        </xdr:cNvPr>
        <xdr:cNvSpPr/>
      </xdr:nvSpPr>
      <xdr:spPr>
        <a:xfrm>
          <a:off x="10848975"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145324</xdr:rowOff>
    </xdr:from>
    <xdr:to>
      <xdr:col>71</xdr:col>
      <xdr:colOff>177800</xdr:colOff>
      <xdr:row>58</xdr:row>
      <xdr:rowOff>22860</xdr:rowOff>
    </xdr:to>
    <xdr:cxnSp macro="">
      <xdr:nvCxnSpPr>
        <xdr:cNvPr id="565" name="直線コネクタ 564">
          <a:extLst>
            <a:ext uri="{FF2B5EF4-FFF2-40B4-BE49-F238E27FC236}">
              <a16:creationId xmlns:a16="http://schemas.microsoft.com/office/drawing/2014/main" id="{1CAB9A97-CAA8-43BF-BDB9-584699176343}"/>
            </a:ext>
          </a:extLst>
        </xdr:cNvPr>
        <xdr:cNvCxnSpPr/>
      </xdr:nvCxnSpPr>
      <xdr:spPr>
        <a:xfrm flipV="1">
          <a:off x="10899775" y="9917974"/>
          <a:ext cx="7556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C3729C05-455B-4376-9DCC-D828AAB9783E}"/>
            </a:ext>
          </a:extLst>
        </xdr:cNvPr>
        <xdr:cNvSpPr txBox="1"/>
      </xdr:nvSpPr>
      <xdr:spPr>
        <a:xfrm>
          <a:off x="12980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E6667E3E-156D-42E5-B969-607D98B6799E}"/>
            </a:ext>
          </a:extLst>
        </xdr:cNvPr>
        <xdr:cNvSpPr txBox="1"/>
      </xdr:nvSpPr>
      <xdr:spPr>
        <a:xfrm>
          <a:off x="12246619"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AEB4077D-E5DF-4374-8E8A-5A09546A5458}"/>
            </a:ext>
          </a:extLst>
        </xdr:cNvPr>
        <xdr:cNvSpPr txBox="1"/>
      </xdr:nvSpPr>
      <xdr:spPr>
        <a:xfrm>
          <a:off x="1150049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DC93846D-FF53-4342-81C3-3F6EBB9733A3}"/>
            </a:ext>
          </a:extLst>
        </xdr:cNvPr>
        <xdr:cNvSpPr txBox="1"/>
      </xdr:nvSpPr>
      <xdr:spPr>
        <a:xfrm>
          <a:off x="1072579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570" name="n_1mainValue【学校施設】&#10;有形固定資産減価償却率">
          <a:extLst>
            <a:ext uri="{FF2B5EF4-FFF2-40B4-BE49-F238E27FC236}">
              <a16:creationId xmlns:a16="http://schemas.microsoft.com/office/drawing/2014/main" id="{AFF2B409-E98F-4F90-A3AF-E78E53BBEDBC}"/>
            </a:ext>
          </a:extLst>
        </xdr:cNvPr>
        <xdr:cNvSpPr txBox="1"/>
      </xdr:nvSpPr>
      <xdr:spPr>
        <a:xfrm>
          <a:off x="12980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571" name="n_2mainValue【学校施設】&#10;有形固定資産減価償却率">
          <a:extLst>
            <a:ext uri="{FF2B5EF4-FFF2-40B4-BE49-F238E27FC236}">
              <a16:creationId xmlns:a16="http://schemas.microsoft.com/office/drawing/2014/main" id="{FAB53EB5-4FC8-40AA-B0C7-10B164C8693E}"/>
            </a:ext>
          </a:extLst>
        </xdr:cNvPr>
        <xdr:cNvSpPr txBox="1"/>
      </xdr:nvSpPr>
      <xdr:spPr>
        <a:xfrm>
          <a:off x="12246619"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572" name="n_3mainValue【学校施設】&#10;有形固定資産減価償却率">
          <a:extLst>
            <a:ext uri="{FF2B5EF4-FFF2-40B4-BE49-F238E27FC236}">
              <a16:creationId xmlns:a16="http://schemas.microsoft.com/office/drawing/2014/main" id="{5CAF5010-C885-4127-9AB9-5BA5872E4A95}"/>
            </a:ext>
          </a:extLst>
        </xdr:cNvPr>
        <xdr:cNvSpPr txBox="1"/>
      </xdr:nvSpPr>
      <xdr:spPr>
        <a:xfrm>
          <a:off x="1150049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573" name="n_4mainValue【学校施設】&#10;有形固定資産減価償却率">
          <a:extLst>
            <a:ext uri="{FF2B5EF4-FFF2-40B4-BE49-F238E27FC236}">
              <a16:creationId xmlns:a16="http://schemas.microsoft.com/office/drawing/2014/main" id="{476AC1AD-9251-4E70-A9AE-6E1013548A2C}"/>
            </a:ext>
          </a:extLst>
        </xdr:cNvPr>
        <xdr:cNvSpPr txBox="1"/>
      </xdr:nvSpPr>
      <xdr:spPr>
        <a:xfrm>
          <a:off x="1072579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8A0FE72F-15C1-459D-B2C3-72F304051152}"/>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4F6CA58C-2E27-491A-8C1A-7E0C338F84FE}"/>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E1A18005-C82F-449F-92C4-1128137EA6C6}"/>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E6D10D1E-9482-4817-984F-6256116DF471}"/>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5FDF770C-3F31-4FB8-AF94-50E680CCE0DD}"/>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251FE0A7-71FD-42E7-8764-BAB3C89A0D77}"/>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35786430-ECD5-4281-A0B8-1E04B9DE65DE}"/>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342CF1E8-3B31-42EF-A961-0D28E96301CE}"/>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35D725DA-A9E7-4CB5-B47B-63784912234A}"/>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67F45DC4-3A06-43E0-9714-CB91C788143A}"/>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a:extLst>
            <a:ext uri="{FF2B5EF4-FFF2-40B4-BE49-F238E27FC236}">
              <a16:creationId xmlns:a16="http://schemas.microsoft.com/office/drawing/2014/main" id="{C23FB2C8-01C5-40B6-96CC-AED2F2900A04}"/>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a:extLst>
            <a:ext uri="{FF2B5EF4-FFF2-40B4-BE49-F238E27FC236}">
              <a16:creationId xmlns:a16="http://schemas.microsoft.com/office/drawing/2014/main" id="{2858A9DE-D0F0-4AAE-B184-CB84F5B97796}"/>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a:extLst>
            <a:ext uri="{FF2B5EF4-FFF2-40B4-BE49-F238E27FC236}">
              <a16:creationId xmlns:a16="http://schemas.microsoft.com/office/drawing/2014/main" id="{D3475DD9-515A-4A98-AA12-FD8825250B6F}"/>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a:extLst>
            <a:ext uri="{FF2B5EF4-FFF2-40B4-BE49-F238E27FC236}">
              <a16:creationId xmlns:a16="http://schemas.microsoft.com/office/drawing/2014/main" id="{CA2D63CE-5431-411F-81D9-B663CD7C5BDC}"/>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a:extLst>
            <a:ext uri="{FF2B5EF4-FFF2-40B4-BE49-F238E27FC236}">
              <a16:creationId xmlns:a16="http://schemas.microsoft.com/office/drawing/2014/main" id="{2CAACA8B-6373-43AC-8E08-C56A80645391}"/>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a:extLst>
            <a:ext uri="{FF2B5EF4-FFF2-40B4-BE49-F238E27FC236}">
              <a16:creationId xmlns:a16="http://schemas.microsoft.com/office/drawing/2014/main" id="{24EBCF3B-F2E6-4D86-A344-CC9AAA74DB5F}"/>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a:extLst>
            <a:ext uri="{FF2B5EF4-FFF2-40B4-BE49-F238E27FC236}">
              <a16:creationId xmlns:a16="http://schemas.microsoft.com/office/drawing/2014/main" id="{25D340D0-11F1-48A3-AEF1-215397614115}"/>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a:extLst>
            <a:ext uri="{FF2B5EF4-FFF2-40B4-BE49-F238E27FC236}">
              <a16:creationId xmlns:a16="http://schemas.microsoft.com/office/drawing/2014/main" id="{2B61E90E-D56D-4A2F-99BC-2B223EAA2658}"/>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1A1DBF1C-387C-476C-947A-9D2B6A869FF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6A257454-FDC5-485C-A677-3151F4C5FDF3}"/>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306CC561-9CBB-45AD-B680-EF0D33D1325A}"/>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62</xdr:row>
      <xdr:rowOff>167107</xdr:rowOff>
    </xdr:to>
    <xdr:cxnSp macro="">
      <xdr:nvCxnSpPr>
        <xdr:cNvPr id="595" name="直線コネクタ 594">
          <a:extLst>
            <a:ext uri="{FF2B5EF4-FFF2-40B4-BE49-F238E27FC236}">
              <a16:creationId xmlns:a16="http://schemas.microsoft.com/office/drawing/2014/main" id="{C424AE80-3823-4C11-96F0-829A8BA71A90}"/>
            </a:ext>
          </a:extLst>
        </xdr:cNvPr>
        <xdr:cNvCxnSpPr/>
      </xdr:nvCxnSpPr>
      <xdr:spPr>
        <a:xfrm flipV="1">
          <a:off x="18846164" y="9709785"/>
          <a:ext cx="0"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170934</xdr:rowOff>
    </xdr:from>
    <xdr:ext cx="469744" cy="259045"/>
    <xdr:sp macro="" textlink="">
      <xdr:nvSpPr>
        <xdr:cNvPr id="596" name="【学校施設】&#10;一人当たり面積最小値テキスト">
          <a:extLst>
            <a:ext uri="{FF2B5EF4-FFF2-40B4-BE49-F238E27FC236}">
              <a16:creationId xmlns:a16="http://schemas.microsoft.com/office/drawing/2014/main" id="{478C23BE-F067-4FE5-A592-086B7712EFD8}"/>
            </a:ext>
          </a:extLst>
        </xdr:cNvPr>
        <xdr:cNvSpPr txBox="1"/>
      </xdr:nvSpPr>
      <xdr:spPr>
        <a:xfrm>
          <a:off x="18884900" y="1080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167107</xdr:rowOff>
    </xdr:from>
    <xdr:to>
      <xdr:col>116</xdr:col>
      <xdr:colOff>152400</xdr:colOff>
      <xdr:row>62</xdr:row>
      <xdr:rowOff>167107</xdr:rowOff>
    </xdr:to>
    <xdr:cxnSp macro="">
      <xdr:nvCxnSpPr>
        <xdr:cNvPr id="597" name="直線コネクタ 596">
          <a:extLst>
            <a:ext uri="{FF2B5EF4-FFF2-40B4-BE49-F238E27FC236}">
              <a16:creationId xmlns:a16="http://schemas.microsoft.com/office/drawing/2014/main" id="{B3A08BC7-587B-44CB-8B38-066EE36A9B3B}"/>
            </a:ext>
          </a:extLst>
        </xdr:cNvPr>
        <xdr:cNvCxnSpPr/>
      </xdr:nvCxnSpPr>
      <xdr:spPr>
        <a:xfrm>
          <a:off x="18786475" y="107970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98" name="【学校施設】&#10;一人当たり面積最大値テキスト">
          <a:extLst>
            <a:ext uri="{FF2B5EF4-FFF2-40B4-BE49-F238E27FC236}">
              <a16:creationId xmlns:a16="http://schemas.microsoft.com/office/drawing/2014/main" id="{33401E7F-4E0E-4567-9C6C-7DA94877BE71}"/>
            </a:ext>
          </a:extLst>
        </xdr:cNvPr>
        <xdr:cNvSpPr txBox="1"/>
      </xdr:nvSpPr>
      <xdr:spPr>
        <a:xfrm>
          <a:off x="188849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99" name="直線コネクタ 598">
          <a:extLst>
            <a:ext uri="{FF2B5EF4-FFF2-40B4-BE49-F238E27FC236}">
              <a16:creationId xmlns:a16="http://schemas.microsoft.com/office/drawing/2014/main" id="{F8F5FE61-C42B-4A8D-A402-303871D3207B}"/>
            </a:ext>
          </a:extLst>
        </xdr:cNvPr>
        <xdr:cNvCxnSpPr/>
      </xdr:nvCxnSpPr>
      <xdr:spPr>
        <a:xfrm>
          <a:off x="18786475" y="9709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12209</xdr:rowOff>
    </xdr:from>
    <xdr:ext cx="469744" cy="259045"/>
    <xdr:sp macro="" textlink="">
      <xdr:nvSpPr>
        <xdr:cNvPr id="600" name="【学校施設】&#10;一人当たり面積平均値テキスト">
          <a:extLst>
            <a:ext uri="{FF2B5EF4-FFF2-40B4-BE49-F238E27FC236}">
              <a16:creationId xmlns:a16="http://schemas.microsoft.com/office/drawing/2014/main" id="{F14B144B-6419-4EDA-9127-04EB01290344}"/>
            </a:ext>
          </a:extLst>
        </xdr:cNvPr>
        <xdr:cNvSpPr txBox="1"/>
      </xdr:nvSpPr>
      <xdr:spPr>
        <a:xfrm>
          <a:off x="18884900" y="10299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33782</xdr:rowOff>
    </xdr:from>
    <xdr:to>
      <xdr:col>116</xdr:col>
      <xdr:colOff>114300</xdr:colOff>
      <xdr:row>60</xdr:row>
      <xdr:rowOff>135382</xdr:rowOff>
    </xdr:to>
    <xdr:sp macro="" textlink="">
      <xdr:nvSpPr>
        <xdr:cNvPr id="601" name="フローチャート: 判断 600">
          <a:extLst>
            <a:ext uri="{FF2B5EF4-FFF2-40B4-BE49-F238E27FC236}">
              <a16:creationId xmlns:a16="http://schemas.microsoft.com/office/drawing/2014/main" id="{E49BE633-5D16-4D98-9A5C-BA0FDEDFBAF1}"/>
            </a:ext>
          </a:extLst>
        </xdr:cNvPr>
        <xdr:cNvSpPr/>
      </xdr:nvSpPr>
      <xdr:spPr>
        <a:xfrm>
          <a:off x="187960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167284</xdr:rowOff>
    </xdr:from>
    <xdr:to>
      <xdr:col>112</xdr:col>
      <xdr:colOff>38100</xdr:colOff>
      <xdr:row>60</xdr:row>
      <xdr:rowOff>97434</xdr:rowOff>
    </xdr:to>
    <xdr:sp macro="" textlink="">
      <xdr:nvSpPr>
        <xdr:cNvPr id="602" name="フローチャート: 判断 601">
          <a:extLst>
            <a:ext uri="{FF2B5EF4-FFF2-40B4-BE49-F238E27FC236}">
              <a16:creationId xmlns:a16="http://schemas.microsoft.com/office/drawing/2014/main" id="{69DA6957-A0F8-43B3-AAB3-158154CC8EB6}"/>
            </a:ext>
          </a:extLst>
        </xdr:cNvPr>
        <xdr:cNvSpPr/>
      </xdr:nvSpPr>
      <xdr:spPr>
        <a:xfrm>
          <a:off x="18100675" y="10282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147854</xdr:rowOff>
    </xdr:from>
    <xdr:to>
      <xdr:col>107</xdr:col>
      <xdr:colOff>101600</xdr:colOff>
      <xdr:row>60</xdr:row>
      <xdr:rowOff>78004</xdr:rowOff>
    </xdr:to>
    <xdr:sp macro="" textlink="">
      <xdr:nvSpPr>
        <xdr:cNvPr id="603" name="フローチャート: 判断 602">
          <a:extLst>
            <a:ext uri="{FF2B5EF4-FFF2-40B4-BE49-F238E27FC236}">
              <a16:creationId xmlns:a16="http://schemas.microsoft.com/office/drawing/2014/main" id="{4F709FF7-CED3-4319-9F9C-528CBDF005CE}"/>
            </a:ext>
          </a:extLst>
        </xdr:cNvPr>
        <xdr:cNvSpPr/>
      </xdr:nvSpPr>
      <xdr:spPr>
        <a:xfrm>
          <a:off x="17325975" y="102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162941</xdr:rowOff>
    </xdr:from>
    <xdr:to>
      <xdr:col>102</xdr:col>
      <xdr:colOff>165100</xdr:colOff>
      <xdr:row>60</xdr:row>
      <xdr:rowOff>93091</xdr:rowOff>
    </xdr:to>
    <xdr:sp macro="" textlink="">
      <xdr:nvSpPr>
        <xdr:cNvPr id="604" name="フローチャート: 判断 603">
          <a:extLst>
            <a:ext uri="{FF2B5EF4-FFF2-40B4-BE49-F238E27FC236}">
              <a16:creationId xmlns:a16="http://schemas.microsoft.com/office/drawing/2014/main" id="{11A396CA-A854-41E6-B1D4-FF1E24542555}"/>
            </a:ext>
          </a:extLst>
        </xdr:cNvPr>
        <xdr:cNvSpPr/>
      </xdr:nvSpPr>
      <xdr:spPr>
        <a:xfrm>
          <a:off x="16579850" y="102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145796</xdr:rowOff>
    </xdr:from>
    <xdr:to>
      <xdr:col>98</xdr:col>
      <xdr:colOff>38100</xdr:colOff>
      <xdr:row>60</xdr:row>
      <xdr:rowOff>75946</xdr:rowOff>
    </xdr:to>
    <xdr:sp macro="" textlink="">
      <xdr:nvSpPr>
        <xdr:cNvPr id="605" name="フローチャート: 判断 604">
          <a:extLst>
            <a:ext uri="{FF2B5EF4-FFF2-40B4-BE49-F238E27FC236}">
              <a16:creationId xmlns:a16="http://schemas.microsoft.com/office/drawing/2014/main" id="{BC7F8C8D-E3E3-4D6A-A071-C9A6DAEA3D08}"/>
            </a:ext>
          </a:extLst>
        </xdr:cNvPr>
        <xdr:cNvSpPr/>
      </xdr:nvSpPr>
      <xdr:spPr>
        <a:xfrm>
          <a:off x="15833725" y="102613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2A5FCB7-B970-49F2-95D6-0A144E08EF6C}"/>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2144BBA-8320-4C8E-B551-36F43050801B}"/>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CD7E35F-E42F-4820-A46F-53CAF6C61FC2}"/>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9443ED4-86FE-42CD-A1A7-4573F83893FA}"/>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AF63621-8DC8-4C51-BDA0-0C2F92F1BFD9}"/>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57785</xdr:rowOff>
    </xdr:from>
    <xdr:to>
      <xdr:col>116</xdr:col>
      <xdr:colOff>114300</xdr:colOff>
      <xdr:row>56</xdr:row>
      <xdr:rowOff>159385</xdr:rowOff>
    </xdr:to>
    <xdr:sp macro="" textlink="">
      <xdr:nvSpPr>
        <xdr:cNvPr id="611" name="楕円 610">
          <a:extLst>
            <a:ext uri="{FF2B5EF4-FFF2-40B4-BE49-F238E27FC236}">
              <a16:creationId xmlns:a16="http://schemas.microsoft.com/office/drawing/2014/main" id="{4E2D46AC-A923-4C6D-BDBB-7CF0B62C9A1E}"/>
            </a:ext>
          </a:extLst>
        </xdr:cNvPr>
        <xdr:cNvSpPr/>
      </xdr:nvSpPr>
      <xdr:spPr>
        <a:xfrm>
          <a:off x="187960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10812</xdr:rowOff>
    </xdr:from>
    <xdr:ext cx="469744" cy="259045"/>
    <xdr:sp macro="" textlink="">
      <xdr:nvSpPr>
        <xdr:cNvPr id="612" name="【学校施設】&#10;一人当たり面積該当値テキスト">
          <a:extLst>
            <a:ext uri="{FF2B5EF4-FFF2-40B4-BE49-F238E27FC236}">
              <a16:creationId xmlns:a16="http://schemas.microsoft.com/office/drawing/2014/main" id="{EC2F2A61-AC84-4D36-8C26-7CEC73B0958A}"/>
            </a:ext>
          </a:extLst>
        </xdr:cNvPr>
        <xdr:cNvSpPr txBox="1"/>
      </xdr:nvSpPr>
      <xdr:spPr>
        <a:xfrm>
          <a:off x="18884900" y="961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67614</xdr:rowOff>
    </xdr:from>
    <xdr:to>
      <xdr:col>112</xdr:col>
      <xdr:colOff>38100</xdr:colOff>
      <xdr:row>56</xdr:row>
      <xdr:rowOff>169214</xdr:rowOff>
    </xdr:to>
    <xdr:sp macro="" textlink="">
      <xdr:nvSpPr>
        <xdr:cNvPr id="613" name="楕円 612">
          <a:extLst>
            <a:ext uri="{FF2B5EF4-FFF2-40B4-BE49-F238E27FC236}">
              <a16:creationId xmlns:a16="http://schemas.microsoft.com/office/drawing/2014/main" id="{4CDD45A1-28A0-4FE1-94C8-D0EF066ABCAA}"/>
            </a:ext>
          </a:extLst>
        </xdr:cNvPr>
        <xdr:cNvSpPr/>
      </xdr:nvSpPr>
      <xdr:spPr>
        <a:xfrm>
          <a:off x="18100675" y="96688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108585</xdr:rowOff>
    </xdr:from>
    <xdr:to>
      <xdr:col>116</xdr:col>
      <xdr:colOff>63500</xdr:colOff>
      <xdr:row>56</xdr:row>
      <xdr:rowOff>118414</xdr:rowOff>
    </xdr:to>
    <xdr:cxnSp macro="">
      <xdr:nvCxnSpPr>
        <xdr:cNvPr id="614" name="直線コネクタ 613">
          <a:extLst>
            <a:ext uri="{FF2B5EF4-FFF2-40B4-BE49-F238E27FC236}">
              <a16:creationId xmlns:a16="http://schemas.microsoft.com/office/drawing/2014/main" id="{529640D8-E982-41AB-AA71-75AC4ECC7418}"/>
            </a:ext>
          </a:extLst>
        </xdr:cNvPr>
        <xdr:cNvCxnSpPr/>
      </xdr:nvCxnSpPr>
      <xdr:spPr>
        <a:xfrm flipV="1">
          <a:off x="18132425" y="9709785"/>
          <a:ext cx="714375"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94818</xdr:rowOff>
    </xdr:from>
    <xdr:to>
      <xdr:col>107</xdr:col>
      <xdr:colOff>101600</xdr:colOff>
      <xdr:row>57</xdr:row>
      <xdr:rowOff>24968</xdr:rowOff>
    </xdr:to>
    <xdr:sp macro="" textlink="">
      <xdr:nvSpPr>
        <xdr:cNvPr id="615" name="楕円 614">
          <a:extLst>
            <a:ext uri="{FF2B5EF4-FFF2-40B4-BE49-F238E27FC236}">
              <a16:creationId xmlns:a16="http://schemas.microsoft.com/office/drawing/2014/main" id="{1DED4463-A45D-4CF3-A1F7-863411E4B9BD}"/>
            </a:ext>
          </a:extLst>
        </xdr:cNvPr>
        <xdr:cNvSpPr/>
      </xdr:nvSpPr>
      <xdr:spPr>
        <a:xfrm>
          <a:off x="17325975" y="96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118414</xdr:rowOff>
    </xdr:from>
    <xdr:to>
      <xdr:col>111</xdr:col>
      <xdr:colOff>177800</xdr:colOff>
      <xdr:row>56</xdr:row>
      <xdr:rowOff>145618</xdr:rowOff>
    </xdr:to>
    <xdr:cxnSp macro="">
      <xdr:nvCxnSpPr>
        <xdr:cNvPr id="616" name="直線コネクタ 615">
          <a:extLst>
            <a:ext uri="{FF2B5EF4-FFF2-40B4-BE49-F238E27FC236}">
              <a16:creationId xmlns:a16="http://schemas.microsoft.com/office/drawing/2014/main" id="{56D23293-E74D-4E62-BB1A-FE3E0F16645B}"/>
            </a:ext>
          </a:extLst>
        </xdr:cNvPr>
        <xdr:cNvCxnSpPr/>
      </xdr:nvCxnSpPr>
      <xdr:spPr>
        <a:xfrm flipV="1">
          <a:off x="17376775" y="9719614"/>
          <a:ext cx="75565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178</xdr:rowOff>
    </xdr:from>
    <xdr:to>
      <xdr:col>102</xdr:col>
      <xdr:colOff>165100</xdr:colOff>
      <xdr:row>56</xdr:row>
      <xdr:rowOff>101778</xdr:rowOff>
    </xdr:to>
    <xdr:sp macro="" textlink="">
      <xdr:nvSpPr>
        <xdr:cNvPr id="617" name="楕円 616">
          <a:extLst>
            <a:ext uri="{FF2B5EF4-FFF2-40B4-BE49-F238E27FC236}">
              <a16:creationId xmlns:a16="http://schemas.microsoft.com/office/drawing/2014/main" id="{16201F83-CF88-4261-9686-88E5233303DE}"/>
            </a:ext>
          </a:extLst>
        </xdr:cNvPr>
        <xdr:cNvSpPr/>
      </xdr:nvSpPr>
      <xdr:spPr>
        <a:xfrm>
          <a:off x="16579850" y="96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50978</xdr:rowOff>
    </xdr:from>
    <xdr:to>
      <xdr:col>107</xdr:col>
      <xdr:colOff>50800</xdr:colOff>
      <xdr:row>56</xdr:row>
      <xdr:rowOff>145618</xdr:rowOff>
    </xdr:to>
    <xdr:cxnSp macro="">
      <xdr:nvCxnSpPr>
        <xdr:cNvPr id="618" name="直線コネクタ 617">
          <a:extLst>
            <a:ext uri="{FF2B5EF4-FFF2-40B4-BE49-F238E27FC236}">
              <a16:creationId xmlns:a16="http://schemas.microsoft.com/office/drawing/2014/main" id="{3087BED2-01D1-463F-AF1F-31EDCB1B5BE4}"/>
            </a:ext>
          </a:extLst>
        </xdr:cNvPr>
        <xdr:cNvCxnSpPr/>
      </xdr:nvCxnSpPr>
      <xdr:spPr>
        <a:xfrm>
          <a:off x="16630650" y="9652178"/>
          <a:ext cx="746125"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19380</xdr:rowOff>
    </xdr:from>
    <xdr:to>
      <xdr:col>98</xdr:col>
      <xdr:colOff>38100</xdr:colOff>
      <xdr:row>56</xdr:row>
      <xdr:rowOff>120980</xdr:rowOff>
    </xdr:to>
    <xdr:sp macro="" textlink="">
      <xdr:nvSpPr>
        <xdr:cNvPr id="619" name="楕円 618">
          <a:extLst>
            <a:ext uri="{FF2B5EF4-FFF2-40B4-BE49-F238E27FC236}">
              <a16:creationId xmlns:a16="http://schemas.microsoft.com/office/drawing/2014/main" id="{45C3DDD0-B03A-41F7-80DE-39F7E327A239}"/>
            </a:ext>
          </a:extLst>
        </xdr:cNvPr>
        <xdr:cNvSpPr/>
      </xdr:nvSpPr>
      <xdr:spPr>
        <a:xfrm>
          <a:off x="15833725" y="9620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50978</xdr:rowOff>
    </xdr:from>
    <xdr:to>
      <xdr:col>102</xdr:col>
      <xdr:colOff>114300</xdr:colOff>
      <xdr:row>56</xdr:row>
      <xdr:rowOff>70180</xdr:rowOff>
    </xdr:to>
    <xdr:cxnSp macro="">
      <xdr:nvCxnSpPr>
        <xdr:cNvPr id="620" name="直線コネクタ 619">
          <a:extLst>
            <a:ext uri="{FF2B5EF4-FFF2-40B4-BE49-F238E27FC236}">
              <a16:creationId xmlns:a16="http://schemas.microsoft.com/office/drawing/2014/main" id="{E276474A-3024-4021-9E6B-B419419D6879}"/>
            </a:ext>
          </a:extLst>
        </xdr:cNvPr>
        <xdr:cNvCxnSpPr/>
      </xdr:nvCxnSpPr>
      <xdr:spPr>
        <a:xfrm flipV="1">
          <a:off x="15865475" y="9652178"/>
          <a:ext cx="765175"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88561</xdr:rowOff>
    </xdr:from>
    <xdr:ext cx="469744" cy="259045"/>
    <xdr:sp macro="" textlink="">
      <xdr:nvSpPr>
        <xdr:cNvPr id="621" name="n_1aveValue【学校施設】&#10;一人当たり面積">
          <a:extLst>
            <a:ext uri="{FF2B5EF4-FFF2-40B4-BE49-F238E27FC236}">
              <a16:creationId xmlns:a16="http://schemas.microsoft.com/office/drawing/2014/main" id="{F714A4B8-1AA7-4383-8AD3-87C87E1046DF}"/>
            </a:ext>
          </a:extLst>
        </xdr:cNvPr>
        <xdr:cNvSpPr txBox="1"/>
      </xdr:nvSpPr>
      <xdr:spPr>
        <a:xfrm>
          <a:off x="17932477" y="10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69131</xdr:rowOff>
    </xdr:from>
    <xdr:ext cx="469744" cy="259045"/>
    <xdr:sp macro="" textlink="">
      <xdr:nvSpPr>
        <xdr:cNvPr id="622" name="n_2aveValue【学校施設】&#10;一人当たり面積">
          <a:extLst>
            <a:ext uri="{FF2B5EF4-FFF2-40B4-BE49-F238E27FC236}">
              <a16:creationId xmlns:a16="http://schemas.microsoft.com/office/drawing/2014/main" id="{3C2D243B-FF69-4B91-B9DA-970DEF1EAFBA}"/>
            </a:ext>
          </a:extLst>
        </xdr:cNvPr>
        <xdr:cNvSpPr txBox="1"/>
      </xdr:nvSpPr>
      <xdr:spPr>
        <a:xfrm>
          <a:off x="17170477" y="103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84218</xdr:rowOff>
    </xdr:from>
    <xdr:ext cx="469744" cy="259045"/>
    <xdr:sp macro="" textlink="">
      <xdr:nvSpPr>
        <xdr:cNvPr id="623" name="n_3aveValue【学校施設】&#10;一人当たり面積">
          <a:extLst>
            <a:ext uri="{FF2B5EF4-FFF2-40B4-BE49-F238E27FC236}">
              <a16:creationId xmlns:a16="http://schemas.microsoft.com/office/drawing/2014/main" id="{34989A69-FC28-4092-84DC-4B6D93DAEA60}"/>
            </a:ext>
          </a:extLst>
        </xdr:cNvPr>
        <xdr:cNvSpPr txBox="1"/>
      </xdr:nvSpPr>
      <xdr:spPr>
        <a:xfrm>
          <a:off x="16424352" y="1037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67073</xdr:rowOff>
    </xdr:from>
    <xdr:ext cx="469744" cy="259045"/>
    <xdr:sp macro="" textlink="">
      <xdr:nvSpPr>
        <xdr:cNvPr id="624" name="n_4aveValue【学校施設】&#10;一人当たり面積">
          <a:extLst>
            <a:ext uri="{FF2B5EF4-FFF2-40B4-BE49-F238E27FC236}">
              <a16:creationId xmlns:a16="http://schemas.microsoft.com/office/drawing/2014/main" id="{C9D40B87-9C4F-4C2F-BEDC-69C804EB60A0}"/>
            </a:ext>
          </a:extLst>
        </xdr:cNvPr>
        <xdr:cNvSpPr txBox="1"/>
      </xdr:nvSpPr>
      <xdr:spPr>
        <a:xfrm>
          <a:off x="15678227" y="103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14291</xdr:rowOff>
    </xdr:from>
    <xdr:ext cx="469744" cy="259045"/>
    <xdr:sp macro="" textlink="">
      <xdr:nvSpPr>
        <xdr:cNvPr id="625" name="n_1mainValue【学校施設】&#10;一人当たり面積">
          <a:extLst>
            <a:ext uri="{FF2B5EF4-FFF2-40B4-BE49-F238E27FC236}">
              <a16:creationId xmlns:a16="http://schemas.microsoft.com/office/drawing/2014/main" id="{7D49C405-5ABC-4803-A892-DFCD5A416543}"/>
            </a:ext>
          </a:extLst>
        </xdr:cNvPr>
        <xdr:cNvSpPr txBox="1"/>
      </xdr:nvSpPr>
      <xdr:spPr>
        <a:xfrm>
          <a:off x="17932477" y="944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41495</xdr:rowOff>
    </xdr:from>
    <xdr:ext cx="469744" cy="259045"/>
    <xdr:sp macro="" textlink="">
      <xdr:nvSpPr>
        <xdr:cNvPr id="626" name="n_2mainValue【学校施設】&#10;一人当たり面積">
          <a:extLst>
            <a:ext uri="{FF2B5EF4-FFF2-40B4-BE49-F238E27FC236}">
              <a16:creationId xmlns:a16="http://schemas.microsoft.com/office/drawing/2014/main" id="{38D46EAF-676B-48AF-9C94-0F3B9064CC6B}"/>
            </a:ext>
          </a:extLst>
        </xdr:cNvPr>
        <xdr:cNvSpPr txBox="1"/>
      </xdr:nvSpPr>
      <xdr:spPr>
        <a:xfrm>
          <a:off x="17170477" y="947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118305</xdr:rowOff>
    </xdr:from>
    <xdr:ext cx="469744" cy="259045"/>
    <xdr:sp macro="" textlink="">
      <xdr:nvSpPr>
        <xdr:cNvPr id="627" name="n_3mainValue【学校施設】&#10;一人当たり面積">
          <a:extLst>
            <a:ext uri="{FF2B5EF4-FFF2-40B4-BE49-F238E27FC236}">
              <a16:creationId xmlns:a16="http://schemas.microsoft.com/office/drawing/2014/main" id="{845C99BC-EFC1-4AAC-A2BD-F6E8CB5D9F84}"/>
            </a:ext>
          </a:extLst>
        </xdr:cNvPr>
        <xdr:cNvSpPr txBox="1"/>
      </xdr:nvSpPr>
      <xdr:spPr>
        <a:xfrm>
          <a:off x="16424352" y="937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137507</xdr:rowOff>
    </xdr:from>
    <xdr:ext cx="469744" cy="259045"/>
    <xdr:sp macro="" textlink="">
      <xdr:nvSpPr>
        <xdr:cNvPr id="628" name="n_4mainValue【学校施設】&#10;一人当たり面積">
          <a:extLst>
            <a:ext uri="{FF2B5EF4-FFF2-40B4-BE49-F238E27FC236}">
              <a16:creationId xmlns:a16="http://schemas.microsoft.com/office/drawing/2014/main" id="{9D3E4F47-E7C7-4F6A-AE2F-7399F707BD6E}"/>
            </a:ext>
          </a:extLst>
        </xdr:cNvPr>
        <xdr:cNvSpPr txBox="1"/>
      </xdr:nvSpPr>
      <xdr:spPr>
        <a:xfrm>
          <a:off x="15678227" y="939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6F24D0F3-21E8-451D-A0E1-207AF5D92D1D}"/>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2F47C2B2-5069-4302-8E85-9391738DC73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42A61E5D-9DB1-4724-8F8C-556C49F69E05}"/>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952C6F89-0675-40F1-8152-D6F175905AA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5DA1CB57-D5F0-4B1D-A1FA-7757231784D6}"/>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C01E6D48-9F5D-444C-AEA4-E3B0FE85A65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28A924CE-2539-4BD7-B57C-96C5A715483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FDD9A7CF-BF76-496E-A45F-9A0740693511}"/>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F91BA80F-59F0-4489-AC67-FA6C383FBEDB}"/>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EC06EB6F-FF27-4A67-A210-62F1AB4CFFED}"/>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76330AB8-B9E9-401F-A17D-9E2651B5021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D471E4B9-F861-4338-9B0C-DD5C0FD66A64}"/>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EBABA682-D677-47B0-BB9A-E95CD7C02957}"/>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3BBEC25D-B581-4540-B2FE-657235191CE7}"/>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D922EBF3-3ADD-486B-8104-B2E66D44C991}"/>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DD0473F5-ABDA-4CD9-8683-2A994FE7020A}"/>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DAD22BC8-F3C3-40E8-BD69-DBD7B16BE3F9}"/>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FCA5D854-E5A9-4FDE-8C29-4CD8C6DEF716}"/>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F7D31BF5-7704-40C6-8BFB-758A3A7D0969}"/>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0EC98285-EEDC-4612-A614-19B24A400054}"/>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ED674E2C-FC6B-4E17-90F0-8F735EC99DDB}"/>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47A733FF-09F8-41E7-96A1-A4E25B201CFB}"/>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C0609248-AA23-4B4B-A58D-9D28A19A8212}"/>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9FD59269-A339-47FC-BFDC-6A6E7233921C}"/>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a:extLst>
            <a:ext uri="{FF2B5EF4-FFF2-40B4-BE49-F238E27FC236}">
              <a16:creationId xmlns:a16="http://schemas.microsoft.com/office/drawing/2014/main" id="{2F320976-8877-4D32-AF1F-E24FD2A06167}"/>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4" name="直線コネクタ 653">
          <a:extLst>
            <a:ext uri="{FF2B5EF4-FFF2-40B4-BE49-F238E27FC236}">
              <a16:creationId xmlns:a16="http://schemas.microsoft.com/office/drawing/2014/main" id="{31C7D046-D3EA-4CEB-B4FF-44007D78FE97}"/>
            </a:ext>
          </a:extLst>
        </xdr:cNvPr>
        <xdr:cNvCxnSpPr/>
      </xdr:nvCxnSpPr>
      <xdr:spPr>
        <a:xfrm flipV="1">
          <a:off x="13889989"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児童館】&#10;有形固定資産減価償却率最小値テキスト">
          <a:extLst>
            <a:ext uri="{FF2B5EF4-FFF2-40B4-BE49-F238E27FC236}">
              <a16:creationId xmlns:a16="http://schemas.microsoft.com/office/drawing/2014/main" id="{9B7E434E-5D19-4AA9-8C04-7181DC4EA0BF}"/>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a:extLst>
            <a:ext uri="{FF2B5EF4-FFF2-40B4-BE49-F238E27FC236}">
              <a16:creationId xmlns:a16="http://schemas.microsoft.com/office/drawing/2014/main" id="{E0D30A49-4B7E-47C9-9944-3ECA01B4E746}"/>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7" name="【児童館】&#10;有形固定資産減価償却率最大値テキスト">
          <a:extLst>
            <a:ext uri="{FF2B5EF4-FFF2-40B4-BE49-F238E27FC236}">
              <a16:creationId xmlns:a16="http://schemas.microsoft.com/office/drawing/2014/main" id="{EADB30ED-3893-4B21-AA93-68E6F3BF5590}"/>
            </a:ext>
          </a:extLst>
        </xdr:cNvPr>
        <xdr:cNvSpPr txBox="1"/>
      </xdr:nvSpPr>
      <xdr:spPr>
        <a:xfrm>
          <a:off x="13928725"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8" name="直線コネクタ 657">
          <a:extLst>
            <a:ext uri="{FF2B5EF4-FFF2-40B4-BE49-F238E27FC236}">
              <a16:creationId xmlns:a16="http://schemas.microsoft.com/office/drawing/2014/main" id="{88685E23-24B5-446F-B741-A079447680AB}"/>
            </a:ext>
          </a:extLst>
        </xdr:cNvPr>
        <xdr:cNvCxnSpPr/>
      </xdr:nvCxnSpPr>
      <xdr:spPr>
        <a:xfrm>
          <a:off x="13801725" y="1338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659" name="【児童館】&#10;有形固定資産減価償却率平均値テキスト">
          <a:extLst>
            <a:ext uri="{FF2B5EF4-FFF2-40B4-BE49-F238E27FC236}">
              <a16:creationId xmlns:a16="http://schemas.microsoft.com/office/drawing/2014/main" id="{A85848EA-EE44-4612-B59D-8BB28F791915}"/>
            </a:ext>
          </a:extLst>
        </xdr:cNvPr>
        <xdr:cNvSpPr txBox="1"/>
      </xdr:nvSpPr>
      <xdr:spPr>
        <a:xfrm>
          <a:off x="13928725"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60" name="フローチャート: 判断 659">
          <a:extLst>
            <a:ext uri="{FF2B5EF4-FFF2-40B4-BE49-F238E27FC236}">
              <a16:creationId xmlns:a16="http://schemas.microsoft.com/office/drawing/2014/main" id="{6BC55E3F-56AB-48B0-B0A8-30FE8A37ACE5}"/>
            </a:ext>
          </a:extLst>
        </xdr:cNvPr>
        <xdr:cNvSpPr/>
      </xdr:nvSpPr>
      <xdr:spPr>
        <a:xfrm>
          <a:off x="13839825" y="14069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661" name="フローチャート: 判断 660">
          <a:extLst>
            <a:ext uri="{FF2B5EF4-FFF2-40B4-BE49-F238E27FC236}">
              <a16:creationId xmlns:a16="http://schemas.microsoft.com/office/drawing/2014/main" id="{F80913BC-E1E5-4449-A42D-BFFED8520302}"/>
            </a:ext>
          </a:extLst>
        </xdr:cNvPr>
        <xdr:cNvSpPr/>
      </xdr:nvSpPr>
      <xdr:spPr>
        <a:xfrm>
          <a:off x="13115925"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2" name="フローチャート: 判断 661">
          <a:extLst>
            <a:ext uri="{FF2B5EF4-FFF2-40B4-BE49-F238E27FC236}">
              <a16:creationId xmlns:a16="http://schemas.microsoft.com/office/drawing/2014/main" id="{A704EAF4-1469-4468-85FC-3BED3B919A7C}"/>
            </a:ext>
          </a:extLst>
        </xdr:cNvPr>
        <xdr:cNvSpPr/>
      </xdr:nvSpPr>
      <xdr:spPr>
        <a:xfrm>
          <a:off x="123698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63" name="フローチャート: 判断 662">
          <a:extLst>
            <a:ext uri="{FF2B5EF4-FFF2-40B4-BE49-F238E27FC236}">
              <a16:creationId xmlns:a16="http://schemas.microsoft.com/office/drawing/2014/main" id="{06CD2C30-2CC2-4C15-9799-51EA731BC505}"/>
            </a:ext>
          </a:extLst>
        </xdr:cNvPr>
        <xdr:cNvSpPr/>
      </xdr:nvSpPr>
      <xdr:spPr>
        <a:xfrm>
          <a:off x="11623675" y="140886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64" name="フローチャート: 判断 663">
          <a:extLst>
            <a:ext uri="{FF2B5EF4-FFF2-40B4-BE49-F238E27FC236}">
              <a16:creationId xmlns:a16="http://schemas.microsoft.com/office/drawing/2014/main" id="{536197D8-40E5-4C1E-9A9E-6DE6CC7E4241}"/>
            </a:ext>
          </a:extLst>
        </xdr:cNvPr>
        <xdr:cNvSpPr/>
      </xdr:nvSpPr>
      <xdr:spPr>
        <a:xfrm>
          <a:off x="10848975"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06BFF8D-C2E4-49D7-AABF-420BAF6BB4DD}"/>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7F893D8-C81B-4F80-8C8F-53F67B4AF07B}"/>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55032F9-0A74-4272-9550-0E5F140C8374}"/>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3DA3B7E-0681-4BBA-B90F-D0DDDA731C01}"/>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55F9B15B-04C9-4085-ACBF-12FA28C3614A}"/>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670" name="楕円 669">
          <a:extLst>
            <a:ext uri="{FF2B5EF4-FFF2-40B4-BE49-F238E27FC236}">
              <a16:creationId xmlns:a16="http://schemas.microsoft.com/office/drawing/2014/main" id="{9CE64088-A8BC-49AD-AC90-F7EBB9C683EE}"/>
            </a:ext>
          </a:extLst>
        </xdr:cNvPr>
        <xdr:cNvSpPr/>
      </xdr:nvSpPr>
      <xdr:spPr>
        <a:xfrm>
          <a:off x="13839825" y="13708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671" name="【児童館】&#10;有形固定資産減価償却率該当値テキスト">
          <a:extLst>
            <a:ext uri="{FF2B5EF4-FFF2-40B4-BE49-F238E27FC236}">
              <a16:creationId xmlns:a16="http://schemas.microsoft.com/office/drawing/2014/main" id="{C4413719-B555-4647-8984-31DA7AC0D3D7}"/>
            </a:ext>
          </a:extLst>
        </xdr:cNvPr>
        <xdr:cNvSpPr txBox="1"/>
      </xdr:nvSpPr>
      <xdr:spPr>
        <a:xfrm>
          <a:off x="13928725"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114663</xdr:rowOff>
    </xdr:from>
    <xdr:to>
      <xdr:col>81</xdr:col>
      <xdr:colOff>101600</xdr:colOff>
      <xdr:row>80</xdr:row>
      <xdr:rowOff>44813</xdr:rowOff>
    </xdr:to>
    <xdr:sp macro="" textlink="">
      <xdr:nvSpPr>
        <xdr:cNvPr id="672" name="楕円 671">
          <a:extLst>
            <a:ext uri="{FF2B5EF4-FFF2-40B4-BE49-F238E27FC236}">
              <a16:creationId xmlns:a16="http://schemas.microsoft.com/office/drawing/2014/main" id="{2C600C85-B5A6-4751-B78D-CBBF0985A484}"/>
            </a:ext>
          </a:extLst>
        </xdr:cNvPr>
        <xdr:cNvSpPr/>
      </xdr:nvSpPr>
      <xdr:spPr>
        <a:xfrm>
          <a:off x="13115925"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165463</xdr:rowOff>
    </xdr:from>
    <xdr:to>
      <xdr:col>85</xdr:col>
      <xdr:colOff>127000</xdr:colOff>
      <xdr:row>80</xdr:row>
      <xdr:rowOff>42999</xdr:rowOff>
    </xdr:to>
    <xdr:cxnSp macro="">
      <xdr:nvCxnSpPr>
        <xdr:cNvPr id="673" name="直線コネクタ 672">
          <a:extLst>
            <a:ext uri="{FF2B5EF4-FFF2-40B4-BE49-F238E27FC236}">
              <a16:creationId xmlns:a16="http://schemas.microsoft.com/office/drawing/2014/main" id="{E12D6767-E76D-41EA-9B91-60B3BEEAFBA9}"/>
            </a:ext>
          </a:extLst>
        </xdr:cNvPr>
        <xdr:cNvCxnSpPr/>
      </xdr:nvCxnSpPr>
      <xdr:spPr>
        <a:xfrm>
          <a:off x="13166725" y="13710013"/>
          <a:ext cx="723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65677</xdr:rowOff>
    </xdr:from>
    <xdr:to>
      <xdr:col>76</xdr:col>
      <xdr:colOff>165100</xdr:colOff>
      <xdr:row>79</xdr:row>
      <xdr:rowOff>167277</xdr:rowOff>
    </xdr:to>
    <xdr:sp macro="" textlink="">
      <xdr:nvSpPr>
        <xdr:cNvPr id="674" name="楕円 673">
          <a:extLst>
            <a:ext uri="{FF2B5EF4-FFF2-40B4-BE49-F238E27FC236}">
              <a16:creationId xmlns:a16="http://schemas.microsoft.com/office/drawing/2014/main" id="{5755559D-97FE-4AE1-8C8D-403173D44D7F}"/>
            </a:ext>
          </a:extLst>
        </xdr:cNvPr>
        <xdr:cNvSpPr/>
      </xdr:nvSpPr>
      <xdr:spPr>
        <a:xfrm>
          <a:off x="123698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79</xdr:row>
      <xdr:rowOff>165463</xdr:rowOff>
    </xdr:to>
    <xdr:cxnSp macro="">
      <xdr:nvCxnSpPr>
        <xdr:cNvPr id="675" name="直線コネクタ 674">
          <a:extLst>
            <a:ext uri="{FF2B5EF4-FFF2-40B4-BE49-F238E27FC236}">
              <a16:creationId xmlns:a16="http://schemas.microsoft.com/office/drawing/2014/main" id="{AF416F34-0F19-4214-9CFC-41827279BDF8}"/>
            </a:ext>
          </a:extLst>
        </xdr:cNvPr>
        <xdr:cNvCxnSpPr/>
      </xdr:nvCxnSpPr>
      <xdr:spPr>
        <a:xfrm>
          <a:off x="12420600" y="13661027"/>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18324</xdr:rowOff>
    </xdr:from>
    <xdr:to>
      <xdr:col>72</xdr:col>
      <xdr:colOff>38100</xdr:colOff>
      <xdr:row>79</xdr:row>
      <xdr:rowOff>119924</xdr:rowOff>
    </xdr:to>
    <xdr:sp macro="" textlink="">
      <xdr:nvSpPr>
        <xdr:cNvPr id="676" name="楕円 675">
          <a:extLst>
            <a:ext uri="{FF2B5EF4-FFF2-40B4-BE49-F238E27FC236}">
              <a16:creationId xmlns:a16="http://schemas.microsoft.com/office/drawing/2014/main" id="{DCA2B07D-0F39-4A3D-9760-01229BE5E8E7}"/>
            </a:ext>
          </a:extLst>
        </xdr:cNvPr>
        <xdr:cNvSpPr/>
      </xdr:nvSpPr>
      <xdr:spPr>
        <a:xfrm>
          <a:off x="11623675" y="135628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69124</xdr:rowOff>
    </xdr:from>
    <xdr:to>
      <xdr:col>76</xdr:col>
      <xdr:colOff>114300</xdr:colOff>
      <xdr:row>79</xdr:row>
      <xdr:rowOff>116477</xdr:rowOff>
    </xdr:to>
    <xdr:cxnSp macro="">
      <xdr:nvCxnSpPr>
        <xdr:cNvPr id="677" name="直線コネクタ 676">
          <a:extLst>
            <a:ext uri="{FF2B5EF4-FFF2-40B4-BE49-F238E27FC236}">
              <a16:creationId xmlns:a16="http://schemas.microsoft.com/office/drawing/2014/main" id="{D42BA0D8-B1F9-4C44-B8A1-804E0D15CDAF}"/>
            </a:ext>
          </a:extLst>
        </xdr:cNvPr>
        <xdr:cNvCxnSpPr/>
      </xdr:nvCxnSpPr>
      <xdr:spPr>
        <a:xfrm>
          <a:off x="11655425" y="13613674"/>
          <a:ext cx="76517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111398</xdr:rowOff>
    </xdr:from>
    <xdr:to>
      <xdr:col>67</xdr:col>
      <xdr:colOff>101600</xdr:colOff>
      <xdr:row>86</xdr:row>
      <xdr:rowOff>41548</xdr:rowOff>
    </xdr:to>
    <xdr:sp macro="" textlink="">
      <xdr:nvSpPr>
        <xdr:cNvPr id="678" name="楕円 677">
          <a:extLst>
            <a:ext uri="{FF2B5EF4-FFF2-40B4-BE49-F238E27FC236}">
              <a16:creationId xmlns:a16="http://schemas.microsoft.com/office/drawing/2014/main" id="{FFBBBF59-92DC-4E8F-A1CF-60EBE745270C}"/>
            </a:ext>
          </a:extLst>
        </xdr:cNvPr>
        <xdr:cNvSpPr/>
      </xdr:nvSpPr>
      <xdr:spPr>
        <a:xfrm>
          <a:off x="10848975"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69124</xdr:rowOff>
    </xdr:from>
    <xdr:to>
      <xdr:col>71</xdr:col>
      <xdr:colOff>177800</xdr:colOff>
      <xdr:row>85</xdr:row>
      <xdr:rowOff>162198</xdr:rowOff>
    </xdr:to>
    <xdr:cxnSp macro="">
      <xdr:nvCxnSpPr>
        <xdr:cNvPr id="679" name="直線コネクタ 678">
          <a:extLst>
            <a:ext uri="{FF2B5EF4-FFF2-40B4-BE49-F238E27FC236}">
              <a16:creationId xmlns:a16="http://schemas.microsoft.com/office/drawing/2014/main" id="{2ACAD66D-078B-476C-B519-FF5E59EEE5BC}"/>
            </a:ext>
          </a:extLst>
        </xdr:cNvPr>
        <xdr:cNvCxnSpPr/>
      </xdr:nvCxnSpPr>
      <xdr:spPr>
        <a:xfrm flipV="1">
          <a:off x="10899775" y="13613674"/>
          <a:ext cx="755650" cy="11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164935</xdr:rowOff>
    </xdr:from>
    <xdr:ext cx="405111" cy="259045"/>
    <xdr:sp macro="" textlink="">
      <xdr:nvSpPr>
        <xdr:cNvPr id="680" name="n_1aveValue【児童館】&#10;有形固定資産減価償却率">
          <a:extLst>
            <a:ext uri="{FF2B5EF4-FFF2-40B4-BE49-F238E27FC236}">
              <a16:creationId xmlns:a16="http://schemas.microsoft.com/office/drawing/2014/main" id="{C98B1A41-8BE6-4C65-B680-B749AE54CB7B}"/>
            </a:ext>
          </a:extLst>
        </xdr:cNvPr>
        <xdr:cNvSpPr txBox="1"/>
      </xdr:nvSpPr>
      <xdr:spPr>
        <a:xfrm>
          <a:off x="12980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133911</xdr:rowOff>
    </xdr:from>
    <xdr:ext cx="405111" cy="259045"/>
    <xdr:sp macro="" textlink="">
      <xdr:nvSpPr>
        <xdr:cNvPr id="681" name="n_2aveValue【児童館】&#10;有形固定資産減価償却率">
          <a:extLst>
            <a:ext uri="{FF2B5EF4-FFF2-40B4-BE49-F238E27FC236}">
              <a16:creationId xmlns:a16="http://schemas.microsoft.com/office/drawing/2014/main" id="{A6260F9C-A944-45F7-A570-8AD97B011E65}"/>
            </a:ext>
          </a:extLst>
        </xdr:cNvPr>
        <xdr:cNvSpPr txBox="1"/>
      </xdr:nvSpPr>
      <xdr:spPr>
        <a:xfrm>
          <a:off x="12246619"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122482</xdr:rowOff>
    </xdr:from>
    <xdr:ext cx="405111" cy="259045"/>
    <xdr:sp macro="" textlink="">
      <xdr:nvSpPr>
        <xdr:cNvPr id="682" name="n_3aveValue【児童館】&#10;有形固定資産減価償却率">
          <a:extLst>
            <a:ext uri="{FF2B5EF4-FFF2-40B4-BE49-F238E27FC236}">
              <a16:creationId xmlns:a16="http://schemas.microsoft.com/office/drawing/2014/main" id="{70CCEAD5-D0E4-46A5-900F-5372154A12C8}"/>
            </a:ext>
          </a:extLst>
        </xdr:cNvPr>
        <xdr:cNvSpPr txBox="1"/>
      </xdr:nvSpPr>
      <xdr:spPr>
        <a:xfrm>
          <a:off x="1150049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683" name="n_4aveValue【児童館】&#10;有形固定資産減価償却率">
          <a:extLst>
            <a:ext uri="{FF2B5EF4-FFF2-40B4-BE49-F238E27FC236}">
              <a16:creationId xmlns:a16="http://schemas.microsoft.com/office/drawing/2014/main" id="{E64E2474-68FE-45FE-9FF2-940AB8F5BDD7}"/>
            </a:ext>
          </a:extLst>
        </xdr:cNvPr>
        <xdr:cNvSpPr txBox="1"/>
      </xdr:nvSpPr>
      <xdr:spPr>
        <a:xfrm>
          <a:off x="1072579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61340</xdr:rowOff>
    </xdr:from>
    <xdr:ext cx="405111" cy="259045"/>
    <xdr:sp macro="" textlink="">
      <xdr:nvSpPr>
        <xdr:cNvPr id="684" name="n_1mainValue【児童館】&#10;有形固定資産減価償却率">
          <a:extLst>
            <a:ext uri="{FF2B5EF4-FFF2-40B4-BE49-F238E27FC236}">
              <a16:creationId xmlns:a16="http://schemas.microsoft.com/office/drawing/2014/main" id="{303621FD-CA58-484F-BC53-A3B749EC4CCC}"/>
            </a:ext>
          </a:extLst>
        </xdr:cNvPr>
        <xdr:cNvSpPr txBox="1"/>
      </xdr:nvSpPr>
      <xdr:spPr>
        <a:xfrm>
          <a:off x="12980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685" name="n_2mainValue【児童館】&#10;有形固定資産減価償却率">
          <a:extLst>
            <a:ext uri="{FF2B5EF4-FFF2-40B4-BE49-F238E27FC236}">
              <a16:creationId xmlns:a16="http://schemas.microsoft.com/office/drawing/2014/main" id="{F3D971FC-23F2-40C0-8853-408A7BBA9D89}"/>
            </a:ext>
          </a:extLst>
        </xdr:cNvPr>
        <xdr:cNvSpPr txBox="1"/>
      </xdr:nvSpPr>
      <xdr:spPr>
        <a:xfrm>
          <a:off x="12246619"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136451</xdr:rowOff>
    </xdr:from>
    <xdr:ext cx="405111" cy="259045"/>
    <xdr:sp macro="" textlink="">
      <xdr:nvSpPr>
        <xdr:cNvPr id="686" name="n_3mainValue【児童館】&#10;有形固定資産減価償却率">
          <a:extLst>
            <a:ext uri="{FF2B5EF4-FFF2-40B4-BE49-F238E27FC236}">
              <a16:creationId xmlns:a16="http://schemas.microsoft.com/office/drawing/2014/main" id="{9BC1E353-67D0-4C9C-8960-36D89EF160B4}"/>
            </a:ext>
          </a:extLst>
        </xdr:cNvPr>
        <xdr:cNvSpPr txBox="1"/>
      </xdr:nvSpPr>
      <xdr:spPr>
        <a:xfrm>
          <a:off x="1150049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32675</xdr:rowOff>
    </xdr:from>
    <xdr:ext cx="405111" cy="259045"/>
    <xdr:sp macro="" textlink="">
      <xdr:nvSpPr>
        <xdr:cNvPr id="687" name="n_4mainValue【児童館】&#10;有形固定資産減価償却率">
          <a:extLst>
            <a:ext uri="{FF2B5EF4-FFF2-40B4-BE49-F238E27FC236}">
              <a16:creationId xmlns:a16="http://schemas.microsoft.com/office/drawing/2014/main" id="{AA6F8579-99AD-4B0E-9527-255F328E7E48}"/>
            </a:ext>
          </a:extLst>
        </xdr:cNvPr>
        <xdr:cNvSpPr txBox="1"/>
      </xdr:nvSpPr>
      <xdr:spPr>
        <a:xfrm>
          <a:off x="1072579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459B5D52-79FA-4982-8E24-97CECE4B57B4}"/>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E0049039-835A-4ED5-8168-64076BECD911}"/>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63F2C2C4-7D6B-493E-8D6A-22CF41C21E3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2A0A6CCA-DADF-4EDF-826F-682CFB9F30C3}"/>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A66C2D07-4508-45A1-BEBB-CBB1FE1053A3}"/>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E387E2F7-DC66-4A7E-ACAF-223C77B00EAE}"/>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2F5E9D1D-39B6-48A1-BA4B-ABDB1F44EE5E}"/>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FB771D56-6366-4036-943D-4B3B45726D79}"/>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8BAB2F27-B02D-4EE1-B296-AE68A127A75F}"/>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F52B843D-3354-4286-8746-36D78101456F}"/>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8" name="直線コネクタ 697">
          <a:extLst>
            <a:ext uri="{FF2B5EF4-FFF2-40B4-BE49-F238E27FC236}">
              <a16:creationId xmlns:a16="http://schemas.microsoft.com/office/drawing/2014/main" id="{0D07A9B0-F4BE-41CA-B06C-7D2AA0C8EA4D}"/>
            </a:ext>
          </a:extLst>
        </xdr:cNvPr>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9" name="テキスト ボックス 698">
          <a:extLst>
            <a:ext uri="{FF2B5EF4-FFF2-40B4-BE49-F238E27FC236}">
              <a16:creationId xmlns:a16="http://schemas.microsoft.com/office/drawing/2014/main" id="{D9E48BFF-54D5-43FB-AF1C-D01354366C4A}"/>
            </a:ext>
          </a:extLst>
        </xdr:cNvPr>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0" name="直線コネクタ 699">
          <a:extLst>
            <a:ext uri="{FF2B5EF4-FFF2-40B4-BE49-F238E27FC236}">
              <a16:creationId xmlns:a16="http://schemas.microsoft.com/office/drawing/2014/main" id="{430FC558-C111-402C-8739-D6B790B53691}"/>
            </a:ext>
          </a:extLst>
        </xdr:cNvPr>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1" name="テキスト ボックス 700">
          <a:extLst>
            <a:ext uri="{FF2B5EF4-FFF2-40B4-BE49-F238E27FC236}">
              <a16:creationId xmlns:a16="http://schemas.microsoft.com/office/drawing/2014/main" id="{8788FCCD-3B7C-47CB-A453-8584023F2F00}"/>
            </a:ext>
          </a:extLst>
        </xdr:cNvPr>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2" name="直線コネクタ 701">
          <a:extLst>
            <a:ext uri="{FF2B5EF4-FFF2-40B4-BE49-F238E27FC236}">
              <a16:creationId xmlns:a16="http://schemas.microsoft.com/office/drawing/2014/main" id="{4138F604-ADCE-4895-A668-38AADFDCA6E6}"/>
            </a:ext>
          </a:extLst>
        </xdr:cNvPr>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3" name="テキスト ボックス 702">
          <a:extLst>
            <a:ext uri="{FF2B5EF4-FFF2-40B4-BE49-F238E27FC236}">
              <a16:creationId xmlns:a16="http://schemas.microsoft.com/office/drawing/2014/main" id="{30AFC121-F7F9-411F-9694-D0CAD16741BC}"/>
            </a:ext>
          </a:extLst>
        </xdr:cNvPr>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4" name="直線コネクタ 703">
          <a:extLst>
            <a:ext uri="{FF2B5EF4-FFF2-40B4-BE49-F238E27FC236}">
              <a16:creationId xmlns:a16="http://schemas.microsoft.com/office/drawing/2014/main" id="{AEB86C5A-58C2-4DEB-A88C-5C241FBC186D}"/>
            </a:ext>
          </a:extLst>
        </xdr:cNvPr>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5" name="テキスト ボックス 704">
          <a:extLst>
            <a:ext uri="{FF2B5EF4-FFF2-40B4-BE49-F238E27FC236}">
              <a16:creationId xmlns:a16="http://schemas.microsoft.com/office/drawing/2014/main" id="{EA2D54C7-2102-4F97-862F-7E9FCB46D871}"/>
            </a:ext>
          </a:extLst>
        </xdr:cNvPr>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6" name="直線コネクタ 705">
          <a:extLst>
            <a:ext uri="{FF2B5EF4-FFF2-40B4-BE49-F238E27FC236}">
              <a16:creationId xmlns:a16="http://schemas.microsoft.com/office/drawing/2014/main" id="{0D40A7B4-FA49-48DE-B659-245600782030}"/>
            </a:ext>
          </a:extLst>
        </xdr:cNvPr>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7" name="テキスト ボックス 706">
          <a:extLst>
            <a:ext uri="{FF2B5EF4-FFF2-40B4-BE49-F238E27FC236}">
              <a16:creationId xmlns:a16="http://schemas.microsoft.com/office/drawing/2014/main" id="{028371D4-4FFB-4B28-8BD9-3A0D6A0C4DB3}"/>
            </a:ext>
          </a:extLst>
        </xdr:cNvPr>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8" name="直線コネクタ 707">
          <a:extLst>
            <a:ext uri="{FF2B5EF4-FFF2-40B4-BE49-F238E27FC236}">
              <a16:creationId xmlns:a16="http://schemas.microsoft.com/office/drawing/2014/main" id="{AD7BB885-2A0E-45E5-A54B-78EB630A6169}"/>
            </a:ext>
          </a:extLst>
        </xdr:cNvPr>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9" name="テキスト ボックス 708">
          <a:extLst>
            <a:ext uri="{FF2B5EF4-FFF2-40B4-BE49-F238E27FC236}">
              <a16:creationId xmlns:a16="http://schemas.microsoft.com/office/drawing/2014/main" id="{CCBF58CD-2644-4674-BD3F-781D43AF290D}"/>
            </a:ext>
          </a:extLst>
        </xdr:cNvPr>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a:extLst>
            <a:ext uri="{FF2B5EF4-FFF2-40B4-BE49-F238E27FC236}">
              <a16:creationId xmlns:a16="http://schemas.microsoft.com/office/drawing/2014/main" id="{FB8B85C0-9189-484B-BA09-4643869A095F}"/>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a:extLst>
            <a:ext uri="{FF2B5EF4-FFF2-40B4-BE49-F238E27FC236}">
              <a16:creationId xmlns:a16="http://schemas.microsoft.com/office/drawing/2014/main" id="{6194DD7B-9E60-4CF9-97A2-DF02E1D7E1C8}"/>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児童館】&#10;一人当たり面積グラフ枠">
          <a:extLst>
            <a:ext uri="{FF2B5EF4-FFF2-40B4-BE49-F238E27FC236}">
              <a16:creationId xmlns:a16="http://schemas.microsoft.com/office/drawing/2014/main" id="{1414CEA6-5094-4CE8-8324-28EEF482EA83}"/>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713" name="直線コネクタ 712">
          <a:extLst>
            <a:ext uri="{FF2B5EF4-FFF2-40B4-BE49-F238E27FC236}">
              <a16:creationId xmlns:a16="http://schemas.microsoft.com/office/drawing/2014/main" id="{1D6BDAA5-B75C-4776-BC89-B23B885D49A1}"/>
            </a:ext>
          </a:extLst>
        </xdr:cNvPr>
        <xdr:cNvCxnSpPr/>
      </xdr:nvCxnSpPr>
      <xdr:spPr>
        <a:xfrm flipV="1">
          <a:off x="188461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4" name="【児童館】&#10;一人当たり面積最小値テキスト">
          <a:extLst>
            <a:ext uri="{FF2B5EF4-FFF2-40B4-BE49-F238E27FC236}">
              <a16:creationId xmlns:a16="http://schemas.microsoft.com/office/drawing/2014/main" id="{395D7A90-F138-4B1C-A0D9-4EA556BFF762}"/>
            </a:ext>
          </a:extLst>
        </xdr:cNvPr>
        <xdr:cNvSpPr txBox="1"/>
      </xdr:nvSpPr>
      <xdr:spPr>
        <a:xfrm>
          <a:off x="188849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5" name="直線コネクタ 714">
          <a:extLst>
            <a:ext uri="{FF2B5EF4-FFF2-40B4-BE49-F238E27FC236}">
              <a16:creationId xmlns:a16="http://schemas.microsoft.com/office/drawing/2014/main" id="{838403A2-5D17-4F3D-AB7D-4D07DB5A394E}"/>
            </a:ext>
          </a:extLst>
        </xdr:cNvPr>
        <xdr:cNvCxnSpPr/>
      </xdr:nvCxnSpPr>
      <xdr:spPr>
        <a:xfrm>
          <a:off x="187864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716" name="【児童館】&#10;一人当たり面積最大値テキスト">
          <a:extLst>
            <a:ext uri="{FF2B5EF4-FFF2-40B4-BE49-F238E27FC236}">
              <a16:creationId xmlns:a16="http://schemas.microsoft.com/office/drawing/2014/main" id="{2186C4A9-AEE7-4919-8FBF-9E949276890B}"/>
            </a:ext>
          </a:extLst>
        </xdr:cNvPr>
        <xdr:cNvSpPr txBox="1"/>
      </xdr:nvSpPr>
      <xdr:spPr>
        <a:xfrm>
          <a:off x="188849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717" name="直線コネクタ 716">
          <a:extLst>
            <a:ext uri="{FF2B5EF4-FFF2-40B4-BE49-F238E27FC236}">
              <a16:creationId xmlns:a16="http://schemas.microsoft.com/office/drawing/2014/main" id="{904E1D43-AE3D-4612-B530-F5797E36CD9F}"/>
            </a:ext>
          </a:extLst>
        </xdr:cNvPr>
        <xdr:cNvCxnSpPr/>
      </xdr:nvCxnSpPr>
      <xdr:spPr>
        <a:xfrm>
          <a:off x="18786475"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129013</xdr:rowOff>
    </xdr:from>
    <xdr:ext cx="469744" cy="259045"/>
    <xdr:sp macro="" textlink="">
      <xdr:nvSpPr>
        <xdr:cNvPr id="718" name="【児童館】&#10;一人当たり面積平均値テキスト">
          <a:extLst>
            <a:ext uri="{FF2B5EF4-FFF2-40B4-BE49-F238E27FC236}">
              <a16:creationId xmlns:a16="http://schemas.microsoft.com/office/drawing/2014/main" id="{DFD9EC61-FF31-439A-A0B8-6F67009CC3E1}"/>
            </a:ext>
          </a:extLst>
        </xdr:cNvPr>
        <xdr:cNvSpPr txBox="1"/>
      </xdr:nvSpPr>
      <xdr:spPr>
        <a:xfrm>
          <a:off x="188849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19" name="フローチャート: 判断 718">
          <a:extLst>
            <a:ext uri="{FF2B5EF4-FFF2-40B4-BE49-F238E27FC236}">
              <a16:creationId xmlns:a16="http://schemas.microsoft.com/office/drawing/2014/main" id="{B0E21A52-AE2D-4999-A092-EBD162BC6F5D}"/>
            </a:ext>
          </a:extLst>
        </xdr:cNvPr>
        <xdr:cNvSpPr/>
      </xdr:nvSpPr>
      <xdr:spPr>
        <a:xfrm>
          <a:off x="187960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720" name="フローチャート: 判断 719">
          <a:extLst>
            <a:ext uri="{FF2B5EF4-FFF2-40B4-BE49-F238E27FC236}">
              <a16:creationId xmlns:a16="http://schemas.microsoft.com/office/drawing/2014/main" id="{7B721566-FA04-413F-B940-5B5ACDD17A80}"/>
            </a:ext>
          </a:extLst>
        </xdr:cNvPr>
        <xdr:cNvSpPr/>
      </xdr:nvSpPr>
      <xdr:spPr>
        <a:xfrm>
          <a:off x="18100675" y="141441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721" name="フローチャート: 判断 720">
          <a:extLst>
            <a:ext uri="{FF2B5EF4-FFF2-40B4-BE49-F238E27FC236}">
              <a16:creationId xmlns:a16="http://schemas.microsoft.com/office/drawing/2014/main" id="{495DD2E0-AB0F-48DB-8113-EC9806EA169C}"/>
            </a:ext>
          </a:extLst>
        </xdr:cNvPr>
        <xdr:cNvSpPr/>
      </xdr:nvSpPr>
      <xdr:spPr>
        <a:xfrm>
          <a:off x="17325975"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722" name="フローチャート: 判断 721">
          <a:extLst>
            <a:ext uri="{FF2B5EF4-FFF2-40B4-BE49-F238E27FC236}">
              <a16:creationId xmlns:a16="http://schemas.microsoft.com/office/drawing/2014/main" id="{EBFC2D68-C82F-472E-A54A-4BB474380B5E}"/>
            </a:ext>
          </a:extLst>
        </xdr:cNvPr>
        <xdr:cNvSpPr/>
      </xdr:nvSpPr>
      <xdr:spPr>
        <a:xfrm>
          <a:off x="1657985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3" name="フローチャート: 判断 722">
          <a:extLst>
            <a:ext uri="{FF2B5EF4-FFF2-40B4-BE49-F238E27FC236}">
              <a16:creationId xmlns:a16="http://schemas.microsoft.com/office/drawing/2014/main" id="{D2674311-EBCB-483B-9872-BAACCC3B1469}"/>
            </a:ext>
          </a:extLst>
        </xdr:cNvPr>
        <xdr:cNvSpPr/>
      </xdr:nvSpPr>
      <xdr:spPr>
        <a:xfrm>
          <a:off x="15833725" y="1416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4465384-BE5A-47B6-B2C6-30BBD7A2BD27}"/>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ABCAB88F-BDCD-4EA5-8E80-D5102C5358B6}"/>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60B5346F-AC7B-43F2-9707-BC0CEE5FFEAB}"/>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A804D71C-FF83-4EB1-98E3-AD5288B3311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F8BEA1D-7A05-4A5B-AFF6-516F988523C7}"/>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729" name="楕円 728">
          <a:extLst>
            <a:ext uri="{FF2B5EF4-FFF2-40B4-BE49-F238E27FC236}">
              <a16:creationId xmlns:a16="http://schemas.microsoft.com/office/drawing/2014/main" id="{9CA904B5-27C8-46E8-AEF0-6A21D63F8B0B}"/>
            </a:ext>
          </a:extLst>
        </xdr:cNvPr>
        <xdr:cNvSpPr/>
      </xdr:nvSpPr>
      <xdr:spPr>
        <a:xfrm>
          <a:off x="187960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730" name="【児童館】&#10;一人当たり面積該当値テキスト">
          <a:extLst>
            <a:ext uri="{FF2B5EF4-FFF2-40B4-BE49-F238E27FC236}">
              <a16:creationId xmlns:a16="http://schemas.microsoft.com/office/drawing/2014/main" id="{CF349A30-D079-4966-9462-EB511840AC5C}"/>
            </a:ext>
          </a:extLst>
        </xdr:cNvPr>
        <xdr:cNvSpPr txBox="1"/>
      </xdr:nvSpPr>
      <xdr:spPr>
        <a:xfrm>
          <a:off x="188849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31" name="楕円 730">
          <a:extLst>
            <a:ext uri="{FF2B5EF4-FFF2-40B4-BE49-F238E27FC236}">
              <a16:creationId xmlns:a16="http://schemas.microsoft.com/office/drawing/2014/main" id="{FF940F40-36A1-47E8-97ED-A2448EFD13EF}"/>
            </a:ext>
          </a:extLst>
        </xdr:cNvPr>
        <xdr:cNvSpPr/>
      </xdr:nvSpPr>
      <xdr:spPr>
        <a:xfrm>
          <a:off x="18100675" y="13931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78921</xdr:rowOff>
    </xdr:from>
    <xdr:to>
      <xdr:col>116</xdr:col>
      <xdr:colOff>63500</xdr:colOff>
      <xdr:row>81</xdr:row>
      <xdr:rowOff>95250</xdr:rowOff>
    </xdr:to>
    <xdr:cxnSp macro="">
      <xdr:nvCxnSpPr>
        <xdr:cNvPr id="732" name="直線コネクタ 731">
          <a:extLst>
            <a:ext uri="{FF2B5EF4-FFF2-40B4-BE49-F238E27FC236}">
              <a16:creationId xmlns:a16="http://schemas.microsoft.com/office/drawing/2014/main" id="{90FD6C19-AB5A-448A-8413-B8C503AB032E}"/>
            </a:ext>
          </a:extLst>
        </xdr:cNvPr>
        <xdr:cNvCxnSpPr/>
      </xdr:nvCxnSpPr>
      <xdr:spPr>
        <a:xfrm flipV="1">
          <a:off x="18132425" y="13966371"/>
          <a:ext cx="714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77107</xdr:rowOff>
    </xdr:from>
    <xdr:to>
      <xdr:col>107</xdr:col>
      <xdr:colOff>101600</xdr:colOff>
      <xdr:row>82</xdr:row>
      <xdr:rowOff>7257</xdr:rowOff>
    </xdr:to>
    <xdr:sp macro="" textlink="">
      <xdr:nvSpPr>
        <xdr:cNvPr id="733" name="楕円 732">
          <a:extLst>
            <a:ext uri="{FF2B5EF4-FFF2-40B4-BE49-F238E27FC236}">
              <a16:creationId xmlns:a16="http://schemas.microsoft.com/office/drawing/2014/main" id="{967047A1-2DA3-4A65-94EA-26695AB04A8C}"/>
            </a:ext>
          </a:extLst>
        </xdr:cNvPr>
        <xdr:cNvSpPr/>
      </xdr:nvSpPr>
      <xdr:spPr>
        <a:xfrm>
          <a:off x="17325975"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127907</xdr:rowOff>
    </xdr:to>
    <xdr:cxnSp macro="">
      <xdr:nvCxnSpPr>
        <xdr:cNvPr id="734" name="直線コネクタ 733">
          <a:extLst>
            <a:ext uri="{FF2B5EF4-FFF2-40B4-BE49-F238E27FC236}">
              <a16:creationId xmlns:a16="http://schemas.microsoft.com/office/drawing/2014/main" id="{6C14DA2B-A658-4A4B-9A67-FB4FEF92A1C6}"/>
            </a:ext>
          </a:extLst>
        </xdr:cNvPr>
        <xdr:cNvCxnSpPr/>
      </xdr:nvCxnSpPr>
      <xdr:spPr>
        <a:xfrm flipV="1">
          <a:off x="17376775" y="13982700"/>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93436</xdr:rowOff>
    </xdr:from>
    <xdr:to>
      <xdr:col>102</xdr:col>
      <xdr:colOff>165100</xdr:colOff>
      <xdr:row>82</xdr:row>
      <xdr:rowOff>23586</xdr:rowOff>
    </xdr:to>
    <xdr:sp macro="" textlink="">
      <xdr:nvSpPr>
        <xdr:cNvPr id="735" name="楕円 734">
          <a:extLst>
            <a:ext uri="{FF2B5EF4-FFF2-40B4-BE49-F238E27FC236}">
              <a16:creationId xmlns:a16="http://schemas.microsoft.com/office/drawing/2014/main" id="{69365EAB-98C5-482D-A262-1BD46D02C787}"/>
            </a:ext>
          </a:extLst>
        </xdr:cNvPr>
        <xdr:cNvSpPr/>
      </xdr:nvSpPr>
      <xdr:spPr>
        <a:xfrm>
          <a:off x="1657985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127907</xdr:rowOff>
    </xdr:from>
    <xdr:to>
      <xdr:col>107</xdr:col>
      <xdr:colOff>50800</xdr:colOff>
      <xdr:row>81</xdr:row>
      <xdr:rowOff>144236</xdr:rowOff>
    </xdr:to>
    <xdr:cxnSp macro="">
      <xdr:nvCxnSpPr>
        <xdr:cNvPr id="736" name="直線コネクタ 735">
          <a:extLst>
            <a:ext uri="{FF2B5EF4-FFF2-40B4-BE49-F238E27FC236}">
              <a16:creationId xmlns:a16="http://schemas.microsoft.com/office/drawing/2014/main" id="{C1D62C09-1859-4250-BB94-E60144528E3B}"/>
            </a:ext>
          </a:extLst>
        </xdr:cNvPr>
        <xdr:cNvCxnSpPr/>
      </xdr:nvCxnSpPr>
      <xdr:spPr>
        <a:xfrm flipV="1">
          <a:off x="16630650" y="14015357"/>
          <a:ext cx="7461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37" name="楕円 736">
          <a:extLst>
            <a:ext uri="{FF2B5EF4-FFF2-40B4-BE49-F238E27FC236}">
              <a16:creationId xmlns:a16="http://schemas.microsoft.com/office/drawing/2014/main" id="{66318C88-FA82-47AC-B070-97A20290661F}"/>
            </a:ext>
          </a:extLst>
        </xdr:cNvPr>
        <xdr:cNvSpPr/>
      </xdr:nvSpPr>
      <xdr:spPr>
        <a:xfrm>
          <a:off x="15833725" y="144217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144236</xdr:rowOff>
    </xdr:from>
    <xdr:to>
      <xdr:col>102</xdr:col>
      <xdr:colOff>114300</xdr:colOff>
      <xdr:row>84</xdr:row>
      <xdr:rowOff>70757</xdr:rowOff>
    </xdr:to>
    <xdr:cxnSp macro="">
      <xdr:nvCxnSpPr>
        <xdr:cNvPr id="738" name="直線コネクタ 737">
          <a:extLst>
            <a:ext uri="{FF2B5EF4-FFF2-40B4-BE49-F238E27FC236}">
              <a16:creationId xmlns:a16="http://schemas.microsoft.com/office/drawing/2014/main" id="{223B092C-5468-4CE4-BE37-7CF963248701}"/>
            </a:ext>
          </a:extLst>
        </xdr:cNvPr>
        <xdr:cNvCxnSpPr/>
      </xdr:nvCxnSpPr>
      <xdr:spPr>
        <a:xfrm flipV="1">
          <a:off x="15865475" y="14031686"/>
          <a:ext cx="765175"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739" name="n_1aveValue【児童館】&#10;一人当たり面積">
          <a:extLst>
            <a:ext uri="{FF2B5EF4-FFF2-40B4-BE49-F238E27FC236}">
              <a16:creationId xmlns:a16="http://schemas.microsoft.com/office/drawing/2014/main" id="{E688111B-1343-4CCB-86B2-3C5222F0E5AA}"/>
            </a:ext>
          </a:extLst>
        </xdr:cNvPr>
        <xdr:cNvSpPr txBox="1"/>
      </xdr:nvSpPr>
      <xdr:spPr>
        <a:xfrm>
          <a:off x="1793247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112684</xdr:rowOff>
    </xdr:from>
    <xdr:ext cx="469744" cy="259045"/>
    <xdr:sp macro="" textlink="">
      <xdr:nvSpPr>
        <xdr:cNvPr id="740" name="n_2aveValue【児童館】&#10;一人当たり面積">
          <a:extLst>
            <a:ext uri="{FF2B5EF4-FFF2-40B4-BE49-F238E27FC236}">
              <a16:creationId xmlns:a16="http://schemas.microsoft.com/office/drawing/2014/main" id="{796CD304-5D94-449A-9CAE-D17BAD84687D}"/>
            </a:ext>
          </a:extLst>
        </xdr:cNvPr>
        <xdr:cNvSpPr txBox="1"/>
      </xdr:nvSpPr>
      <xdr:spPr>
        <a:xfrm>
          <a:off x="1717047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161670</xdr:rowOff>
    </xdr:from>
    <xdr:ext cx="469744" cy="259045"/>
    <xdr:sp macro="" textlink="">
      <xdr:nvSpPr>
        <xdr:cNvPr id="741" name="n_3aveValue【児童館】&#10;一人当たり面積">
          <a:extLst>
            <a:ext uri="{FF2B5EF4-FFF2-40B4-BE49-F238E27FC236}">
              <a16:creationId xmlns:a16="http://schemas.microsoft.com/office/drawing/2014/main" id="{34AEFF6A-29C7-4A7C-AB7C-BC0397AF7F75}"/>
            </a:ext>
          </a:extLst>
        </xdr:cNvPr>
        <xdr:cNvSpPr txBox="1"/>
      </xdr:nvSpPr>
      <xdr:spPr>
        <a:xfrm>
          <a:off x="16424352"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42" name="n_4aveValue【児童館】&#10;一人当たり面積">
          <a:extLst>
            <a:ext uri="{FF2B5EF4-FFF2-40B4-BE49-F238E27FC236}">
              <a16:creationId xmlns:a16="http://schemas.microsoft.com/office/drawing/2014/main" id="{E9E6149F-6004-4A78-860E-20EBFAACB152}"/>
            </a:ext>
          </a:extLst>
        </xdr:cNvPr>
        <xdr:cNvSpPr txBox="1"/>
      </xdr:nvSpPr>
      <xdr:spPr>
        <a:xfrm>
          <a:off x="156782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43" name="n_1mainValue【児童館】&#10;一人当たり面積">
          <a:extLst>
            <a:ext uri="{FF2B5EF4-FFF2-40B4-BE49-F238E27FC236}">
              <a16:creationId xmlns:a16="http://schemas.microsoft.com/office/drawing/2014/main" id="{4F7A3142-B936-4710-BC2B-6E241264403D}"/>
            </a:ext>
          </a:extLst>
        </xdr:cNvPr>
        <xdr:cNvSpPr txBox="1"/>
      </xdr:nvSpPr>
      <xdr:spPr>
        <a:xfrm>
          <a:off x="179324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23784</xdr:rowOff>
    </xdr:from>
    <xdr:ext cx="469744" cy="259045"/>
    <xdr:sp macro="" textlink="">
      <xdr:nvSpPr>
        <xdr:cNvPr id="744" name="n_2mainValue【児童館】&#10;一人当たり面積">
          <a:extLst>
            <a:ext uri="{FF2B5EF4-FFF2-40B4-BE49-F238E27FC236}">
              <a16:creationId xmlns:a16="http://schemas.microsoft.com/office/drawing/2014/main" id="{F61A8BB4-E0D3-4E39-B769-FBDAB7F3EBB5}"/>
            </a:ext>
          </a:extLst>
        </xdr:cNvPr>
        <xdr:cNvSpPr txBox="1"/>
      </xdr:nvSpPr>
      <xdr:spPr>
        <a:xfrm>
          <a:off x="1717047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40113</xdr:rowOff>
    </xdr:from>
    <xdr:ext cx="469744" cy="259045"/>
    <xdr:sp macro="" textlink="">
      <xdr:nvSpPr>
        <xdr:cNvPr id="745" name="n_3mainValue【児童館】&#10;一人当たり面積">
          <a:extLst>
            <a:ext uri="{FF2B5EF4-FFF2-40B4-BE49-F238E27FC236}">
              <a16:creationId xmlns:a16="http://schemas.microsoft.com/office/drawing/2014/main" id="{F6E8695D-60D2-41C8-ACDD-12AE5B8340B2}"/>
            </a:ext>
          </a:extLst>
        </xdr:cNvPr>
        <xdr:cNvSpPr txBox="1"/>
      </xdr:nvSpPr>
      <xdr:spPr>
        <a:xfrm>
          <a:off x="16424352"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112684</xdr:rowOff>
    </xdr:from>
    <xdr:ext cx="469744" cy="259045"/>
    <xdr:sp macro="" textlink="">
      <xdr:nvSpPr>
        <xdr:cNvPr id="746" name="n_4mainValue【児童館】&#10;一人当たり面積">
          <a:extLst>
            <a:ext uri="{FF2B5EF4-FFF2-40B4-BE49-F238E27FC236}">
              <a16:creationId xmlns:a16="http://schemas.microsoft.com/office/drawing/2014/main" id="{91F71579-B591-4718-9AEF-029AE5B82BDE}"/>
            </a:ext>
          </a:extLst>
        </xdr:cNvPr>
        <xdr:cNvSpPr txBox="1"/>
      </xdr:nvSpPr>
      <xdr:spPr>
        <a:xfrm>
          <a:off x="156782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a:extLst>
            <a:ext uri="{FF2B5EF4-FFF2-40B4-BE49-F238E27FC236}">
              <a16:creationId xmlns:a16="http://schemas.microsoft.com/office/drawing/2014/main" id="{47C60152-1A1A-41E5-9C58-C0EF89A4DC0E}"/>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a:extLst>
            <a:ext uri="{FF2B5EF4-FFF2-40B4-BE49-F238E27FC236}">
              <a16:creationId xmlns:a16="http://schemas.microsoft.com/office/drawing/2014/main" id="{C5B83933-C142-4EED-A3D3-71DBAB2E15F7}"/>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a:extLst>
            <a:ext uri="{FF2B5EF4-FFF2-40B4-BE49-F238E27FC236}">
              <a16:creationId xmlns:a16="http://schemas.microsoft.com/office/drawing/2014/main" id="{432BBF4B-8D91-4029-99F1-A1FB923114E8}"/>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a:extLst>
            <a:ext uri="{FF2B5EF4-FFF2-40B4-BE49-F238E27FC236}">
              <a16:creationId xmlns:a16="http://schemas.microsoft.com/office/drawing/2014/main" id="{FB9F259A-87AA-4C1B-9445-45F0D838D49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a:extLst>
            <a:ext uri="{FF2B5EF4-FFF2-40B4-BE49-F238E27FC236}">
              <a16:creationId xmlns:a16="http://schemas.microsoft.com/office/drawing/2014/main" id="{F44C2709-0B99-443E-B5A2-7113DA7C004F}"/>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a:extLst>
            <a:ext uri="{FF2B5EF4-FFF2-40B4-BE49-F238E27FC236}">
              <a16:creationId xmlns:a16="http://schemas.microsoft.com/office/drawing/2014/main" id="{ECCAD3FE-FD87-4B3E-929F-C85AA34A81F6}"/>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a:extLst>
            <a:ext uri="{FF2B5EF4-FFF2-40B4-BE49-F238E27FC236}">
              <a16:creationId xmlns:a16="http://schemas.microsoft.com/office/drawing/2014/main" id="{9020B595-4E09-41C6-85A9-FD6121AE8B3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a:extLst>
            <a:ext uri="{FF2B5EF4-FFF2-40B4-BE49-F238E27FC236}">
              <a16:creationId xmlns:a16="http://schemas.microsoft.com/office/drawing/2014/main" id="{1F4FCD08-32BA-4435-8F4D-A31E6C672E8B}"/>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a:extLst>
            <a:ext uri="{FF2B5EF4-FFF2-40B4-BE49-F238E27FC236}">
              <a16:creationId xmlns:a16="http://schemas.microsoft.com/office/drawing/2014/main" id="{D9FAC195-F32E-4475-93C8-22100D12E4CD}"/>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a:extLst>
            <a:ext uri="{FF2B5EF4-FFF2-40B4-BE49-F238E27FC236}">
              <a16:creationId xmlns:a16="http://schemas.microsoft.com/office/drawing/2014/main" id="{8FDF1CC9-41ED-4003-8639-F046ADE81B3C}"/>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a:extLst>
            <a:ext uri="{FF2B5EF4-FFF2-40B4-BE49-F238E27FC236}">
              <a16:creationId xmlns:a16="http://schemas.microsoft.com/office/drawing/2014/main" id="{54F871E0-D155-4562-9BB7-5F3AEB49FC6A}"/>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8" name="直線コネクタ 757">
          <a:extLst>
            <a:ext uri="{FF2B5EF4-FFF2-40B4-BE49-F238E27FC236}">
              <a16:creationId xmlns:a16="http://schemas.microsoft.com/office/drawing/2014/main" id="{D4A48AD1-3660-4A40-AE41-019B7BFB4B47}"/>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9" name="テキスト ボックス 758">
          <a:extLst>
            <a:ext uri="{FF2B5EF4-FFF2-40B4-BE49-F238E27FC236}">
              <a16:creationId xmlns:a16="http://schemas.microsoft.com/office/drawing/2014/main" id="{7AA52C57-7B76-4862-BABC-C63893A2EFC7}"/>
            </a:ext>
          </a:extLst>
        </xdr:cNvPr>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0" name="直線コネクタ 759">
          <a:extLst>
            <a:ext uri="{FF2B5EF4-FFF2-40B4-BE49-F238E27FC236}">
              <a16:creationId xmlns:a16="http://schemas.microsoft.com/office/drawing/2014/main" id="{A18B20D9-D403-41D2-9FE5-8BA56B3A8F9E}"/>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1" name="テキスト ボックス 760">
          <a:extLst>
            <a:ext uri="{FF2B5EF4-FFF2-40B4-BE49-F238E27FC236}">
              <a16:creationId xmlns:a16="http://schemas.microsoft.com/office/drawing/2014/main" id="{F3B7084B-C7E4-40D8-A23E-80B78053D881}"/>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2" name="直線コネクタ 761">
          <a:extLst>
            <a:ext uri="{FF2B5EF4-FFF2-40B4-BE49-F238E27FC236}">
              <a16:creationId xmlns:a16="http://schemas.microsoft.com/office/drawing/2014/main" id="{79CF1564-B7A0-4353-9BCF-6D9E423526DB}"/>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3" name="テキスト ボックス 762">
          <a:extLst>
            <a:ext uri="{FF2B5EF4-FFF2-40B4-BE49-F238E27FC236}">
              <a16:creationId xmlns:a16="http://schemas.microsoft.com/office/drawing/2014/main" id="{E90E8A87-8E3C-4BF5-8808-C59B22835F58}"/>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4" name="直線コネクタ 763">
          <a:extLst>
            <a:ext uri="{FF2B5EF4-FFF2-40B4-BE49-F238E27FC236}">
              <a16:creationId xmlns:a16="http://schemas.microsoft.com/office/drawing/2014/main" id="{A9B400CB-AFEA-452E-863D-5AB796615C73}"/>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5" name="テキスト ボックス 764">
          <a:extLst>
            <a:ext uri="{FF2B5EF4-FFF2-40B4-BE49-F238E27FC236}">
              <a16:creationId xmlns:a16="http://schemas.microsoft.com/office/drawing/2014/main" id="{FC8CB56B-D582-4AD3-A27E-A1568618D341}"/>
            </a:ext>
          </a:extLst>
        </xdr:cNvPr>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C5094FC0-07D3-4714-908C-F859C95F43F3}"/>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7" name="テキスト ボックス 766">
          <a:extLst>
            <a:ext uri="{FF2B5EF4-FFF2-40B4-BE49-F238E27FC236}">
              <a16:creationId xmlns:a16="http://schemas.microsoft.com/office/drawing/2014/main" id="{032B19CD-8898-4B7E-8CD4-F8041F48757E}"/>
            </a:ext>
          </a:extLst>
        </xdr:cNvPr>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B18A301D-E06E-42C1-83EB-F8D992E634AB}"/>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769" name="直線コネクタ 768">
          <a:extLst>
            <a:ext uri="{FF2B5EF4-FFF2-40B4-BE49-F238E27FC236}">
              <a16:creationId xmlns:a16="http://schemas.microsoft.com/office/drawing/2014/main" id="{7679BF94-C14C-4496-BC25-3B7F2E601504}"/>
            </a:ext>
          </a:extLst>
        </xdr:cNvPr>
        <xdr:cNvCxnSpPr/>
      </xdr:nvCxnSpPr>
      <xdr:spPr>
        <a:xfrm flipV="1">
          <a:off x="13889989"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70" name="【公民館】&#10;有形固定資産減価償却率最小値テキスト">
          <a:extLst>
            <a:ext uri="{FF2B5EF4-FFF2-40B4-BE49-F238E27FC236}">
              <a16:creationId xmlns:a16="http://schemas.microsoft.com/office/drawing/2014/main" id="{BF7FA00D-2F93-4ED7-ABB7-9741994C42F7}"/>
            </a:ext>
          </a:extLst>
        </xdr:cNvPr>
        <xdr:cNvSpPr txBox="1"/>
      </xdr:nvSpPr>
      <xdr:spPr>
        <a:xfrm>
          <a:off x="13928725"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71" name="直線コネクタ 770">
          <a:extLst>
            <a:ext uri="{FF2B5EF4-FFF2-40B4-BE49-F238E27FC236}">
              <a16:creationId xmlns:a16="http://schemas.microsoft.com/office/drawing/2014/main" id="{86D5D4FC-65B7-417F-950B-EDCF8D0C20B6}"/>
            </a:ext>
          </a:extLst>
        </xdr:cNvPr>
        <xdr:cNvCxnSpPr/>
      </xdr:nvCxnSpPr>
      <xdr:spPr>
        <a:xfrm>
          <a:off x="13801725" y="184967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772" name="【公民館】&#10;有形固定資産減価償却率最大値テキスト">
          <a:extLst>
            <a:ext uri="{FF2B5EF4-FFF2-40B4-BE49-F238E27FC236}">
              <a16:creationId xmlns:a16="http://schemas.microsoft.com/office/drawing/2014/main" id="{AE41B184-3E8D-43C4-B484-BA5B1F6A6EBD}"/>
            </a:ext>
          </a:extLst>
        </xdr:cNvPr>
        <xdr:cNvSpPr txBox="1"/>
      </xdr:nvSpPr>
      <xdr:spPr>
        <a:xfrm>
          <a:off x="13928725"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773" name="直線コネクタ 772">
          <a:extLst>
            <a:ext uri="{FF2B5EF4-FFF2-40B4-BE49-F238E27FC236}">
              <a16:creationId xmlns:a16="http://schemas.microsoft.com/office/drawing/2014/main" id="{96B503B5-F856-419F-A75E-4321CA5FBFAE}"/>
            </a:ext>
          </a:extLst>
        </xdr:cNvPr>
        <xdr:cNvCxnSpPr/>
      </xdr:nvCxnSpPr>
      <xdr:spPr>
        <a:xfrm>
          <a:off x="13801725" y="1723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774" name="【公民館】&#10;有形固定資産減価償却率平均値テキスト">
          <a:extLst>
            <a:ext uri="{FF2B5EF4-FFF2-40B4-BE49-F238E27FC236}">
              <a16:creationId xmlns:a16="http://schemas.microsoft.com/office/drawing/2014/main" id="{772E20B1-EF2E-45B6-AFDB-77FAFE0DD641}"/>
            </a:ext>
          </a:extLst>
        </xdr:cNvPr>
        <xdr:cNvSpPr txBox="1"/>
      </xdr:nvSpPr>
      <xdr:spPr>
        <a:xfrm>
          <a:off x="13928725"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775" name="フローチャート: 判断 774">
          <a:extLst>
            <a:ext uri="{FF2B5EF4-FFF2-40B4-BE49-F238E27FC236}">
              <a16:creationId xmlns:a16="http://schemas.microsoft.com/office/drawing/2014/main" id="{1E1406FC-92B3-46E8-AC35-9D2424391213}"/>
            </a:ext>
          </a:extLst>
        </xdr:cNvPr>
        <xdr:cNvSpPr/>
      </xdr:nvSpPr>
      <xdr:spPr>
        <a:xfrm>
          <a:off x="13839825" y="17922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776" name="フローチャート: 判断 775">
          <a:extLst>
            <a:ext uri="{FF2B5EF4-FFF2-40B4-BE49-F238E27FC236}">
              <a16:creationId xmlns:a16="http://schemas.microsoft.com/office/drawing/2014/main" id="{FF5F0729-F2F4-4DF0-A952-BAEACE934BA8}"/>
            </a:ext>
          </a:extLst>
        </xdr:cNvPr>
        <xdr:cNvSpPr/>
      </xdr:nvSpPr>
      <xdr:spPr>
        <a:xfrm>
          <a:off x="13115925"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777" name="フローチャート: 判断 776">
          <a:extLst>
            <a:ext uri="{FF2B5EF4-FFF2-40B4-BE49-F238E27FC236}">
              <a16:creationId xmlns:a16="http://schemas.microsoft.com/office/drawing/2014/main" id="{7D78758E-977D-444F-889D-43B09AE74808}"/>
            </a:ext>
          </a:extLst>
        </xdr:cNvPr>
        <xdr:cNvSpPr/>
      </xdr:nvSpPr>
      <xdr:spPr>
        <a:xfrm>
          <a:off x="123698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78" name="フローチャート: 判断 777">
          <a:extLst>
            <a:ext uri="{FF2B5EF4-FFF2-40B4-BE49-F238E27FC236}">
              <a16:creationId xmlns:a16="http://schemas.microsoft.com/office/drawing/2014/main" id="{9280F5F3-886D-4124-B682-152BD3C6A672}"/>
            </a:ext>
          </a:extLst>
        </xdr:cNvPr>
        <xdr:cNvSpPr/>
      </xdr:nvSpPr>
      <xdr:spPr>
        <a:xfrm>
          <a:off x="11623675" y="177258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779" name="フローチャート: 判断 778">
          <a:extLst>
            <a:ext uri="{FF2B5EF4-FFF2-40B4-BE49-F238E27FC236}">
              <a16:creationId xmlns:a16="http://schemas.microsoft.com/office/drawing/2014/main" id="{49A7E6F9-90D0-4CDA-BDE7-C85A70690C60}"/>
            </a:ext>
          </a:extLst>
        </xdr:cNvPr>
        <xdr:cNvSpPr/>
      </xdr:nvSpPr>
      <xdr:spPr>
        <a:xfrm>
          <a:off x="10848975"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C5D8A1E-ABD1-4EF9-B6C2-D0478D8C028D}"/>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06BE56D-8ABD-4D83-AEAF-B04594948F21}"/>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B061404-14C0-4038-AA3F-B8A431B7BF17}"/>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4DA3E8F-F414-46AD-AAF0-BB93DD2368A5}"/>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87923747-63C5-4CF9-BD03-4C186A1709C9}"/>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85" name="楕円 784">
          <a:extLst>
            <a:ext uri="{FF2B5EF4-FFF2-40B4-BE49-F238E27FC236}">
              <a16:creationId xmlns:a16="http://schemas.microsoft.com/office/drawing/2014/main" id="{6F1E4EEA-8811-40F9-8C35-2A6904885CC7}"/>
            </a:ext>
          </a:extLst>
        </xdr:cNvPr>
        <xdr:cNvSpPr/>
      </xdr:nvSpPr>
      <xdr:spPr>
        <a:xfrm>
          <a:off x="13839825" y="17993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786" name="【公民館】&#10;有形固定資産減価償却率該当値テキスト">
          <a:extLst>
            <a:ext uri="{FF2B5EF4-FFF2-40B4-BE49-F238E27FC236}">
              <a16:creationId xmlns:a16="http://schemas.microsoft.com/office/drawing/2014/main" id="{DB0B48C2-82DB-4FBB-8F73-4C64DA896886}"/>
            </a:ext>
          </a:extLst>
        </xdr:cNvPr>
        <xdr:cNvSpPr txBox="1"/>
      </xdr:nvSpPr>
      <xdr:spPr>
        <a:xfrm>
          <a:off x="13928725"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87" name="楕円 786">
          <a:extLst>
            <a:ext uri="{FF2B5EF4-FFF2-40B4-BE49-F238E27FC236}">
              <a16:creationId xmlns:a16="http://schemas.microsoft.com/office/drawing/2014/main" id="{68AA7B4C-494F-4E5F-823A-47EE9224F615}"/>
            </a:ext>
          </a:extLst>
        </xdr:cNvPr>
        <xdr:cNvSpPr/>
      </xdr:nvSpPr>
      <xdr:spPr>
        <a:xfrm>
          <a:off x="13115925"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41911</xdr:rowOff>
    </xdr:to>
    <xdr:cxnSp macro="">
      <xdr:nvCxnSpPr>
        <xdr:cNvPr id="788" name="直線コネクタ 787">
          <a:extLst>
            <a:ext uri="{FF2B5EF4-FFF2-40B4-BE49-F238E27FC236}">
              <a16:creationId xmlns:a16="http://schemas.microsoft.com/office/drawing/2014/main" id="{3B403B1D-2D12-4FCB-BB55-0B8ACF3B4C08}"/>
            </a:ext>
          </a:extLst>
        </xdr:cNvPr>
        <xdr:cNvCxnSpPr/>
      </xdr:nvCxnSpPr>
      <xdr:spPr>
        <a:xfrm>
          <a:off x="13166725" y="17998439"/>
          <a:ext cx="7239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89" name="楕円 788">
          <a:extLst>
            <a:ext uri="{FF2B5EF4-FFF2-40B4-BE49-F238E27FC236}">
              <a16:creationId xmlns:a16="http://schemas.microsoft.com/office/drawing/2014/main" id="{E84553D5-5883-4612-81BF-D0F2DAA5713B}"/>
            </a:ext>
          </a:extLst>
        </xdr:cNvPr>
        <xdr:cNvSpPr/>
      </xdr:nvSpPr>
      <xdr:spPr>
        <a:xfrm>
          <a:off x="123698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167639</xdr:rowOff>
    </xdr:to>
    <xdr:cxnSp macro="">
      <xdr:nvCxnSpPr>
        <xdr:cNvPr id="790" name="直線コネクタ 789">
          <a:extLst>
            <a:ext uri="{FF2B5EF4-FFF2-40B4-BE49-F238E27FC236}">
              <a16:creationId xmlns:a16="http://schemas.microsoft.com/office/drawing/2014/main" id="{B3E09DD6-DE26-42DC-998A-088882677DD6}"/>
            </a:ext>
          </a:extLst>
        </xdr:cNvPr>
        <xdr:cNvCxnSpPr/>
      </xdr:nvCxnSpPr>
      <xdr:spPr>
        <a:xfrm>
          <a:off x="12420600" y="17952720"/>
          <a:ext cx="74612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91" name="楕円 790">
          <a:extLst>
            <a:ext uri="{FF2B5EF4-FFF2-40B4-BE49-F238E27FC236}">
              <a16:creationId xmlns:a16="http://schemas.microsoft.com/office/drawing/2014/main" id="{37900E38-6B9A-4CC4-9BB8-0066D55CE1D6}"/>
            </a:ext>
          </a:extLst>
        </xdr:cNvPr>
        <xdr:cNvSpPr/>
      </xdr:nvSpPr>
      <xdr:spPr>
        <a:xfrm>
          <a:off x="11623675" y="17856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121920</xdr:rowOff>
    </xdr:to>
    <xdr:cxnSp macro="">
      <xdr:nvCxnSpPr>
        <xdr:cNvPr id="792" name="直線コネクタ 791">
          <a:extLst>
            <a:ext uri="{FF2B5EF4-FFF2-40B4-BE49-F238E27FC236}">
              <a16:creationId xmlns:a16="http://schemas.microsoft.com/office/drawing/2014/main" id="{47C2E55F-548A-4372-B31A-94F9D22C7246}"/>
            </a:ext>
          </a:extLst>
        </xdr:cNvPr>
        <xdr:cNvCxnSpPr/>
      </xdr:nvCxnSpPr>
      <xdr:spPr>
        <a:xfrm>
          <a:off x="11655425" y="17907000"/>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793" name="楕円 792">
          <a:extLst>
            <a:ext uri="{FF2B5EF4-FFF2-40B4-BE49-F238E27FC236}">
              <a16:creationId xmlns:a16="http://schemas.microsoft.com/office/drawing/2014/main" id="{BFD2E8F2-24FD-47F2-A460-066511CD05C2}"/>
            </a:ext>
          </a:extLst>
        </xdr:cNvPr>
        <xdr:cNvSpPr/>
      </xdr:nvSpPr>
      <xdr:spPr>
        <a:xfrm>
          <a:off x="10848975"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76200</xdr:rowOff>
    </xdr:to>
    <xdr:cxnSp macro="">
      <xdr:nvCxnSpPr>
        <xdr:cNvPr id="794" name="直線コネクタ 793">
          <a:extLst>
            <a:ext uri="{FF2B5EF4-FFF2-40B4-BE49-F238E27FC236}">
              <a16:creationId xmlns:a16="http://schemas.microsoft.com/office/drawing/2014/main" id="{E979C314-6A5F-4C1F-A073-8BE0CC744031}"/>
            </a:ext>
          </a:extLst>
        </xdr:cNvPr>
        <xdr:cNvCxnSpPr/>
      </xdr:nvCxnSpPr>
      <xdr:spPr>
        <a:xfrm>
          <a:off x="10899775" y="1786128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795" name="n_1aveValue【公民館】&#10;有形固定資産減価償却率">
          <a:extLst>
            <a:ext uri="{FF2B5EF4-FFF2-40B4-BE49-F238E27FC236}">
              <a16:creationId xmlns:a16="http://schemas.microsoft.com/office/drawing/2014/main" id="{B7956994-56F1-4235-9D97-55CFF12E7974}"/>
            </a:ext>
          </a:extLst>
        </xdr:cNvPr>
        <xdr:cNvSpPr txBox="1"/>
      </xdr:nvSpPr>
      <xdr:spPr>
        <a:xfrm>
          <a:off x="12980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796" name="n_2aveValue【公民館】&#10;有形固定資産減価償却率">
          <a:extLst>
            <a:ext uri="{FF2B5EF4-FFF2-40B4-BE49-F238E27FC236}">
              <a16:creationId xmlns:a16="http://schemas.microsoft.com/office/drawing/2014/main" id="{BD1C4363-03B4-4F12-AE8D-7249C4B627DE}"/>
            </a:ext>
          </a:extLst>
        </xdr:cNvPr>
        <xdr:cNvSpPr txBox="1"/>
      </xdr:nvSpPr>
      <xdr:spPr>
        <a:xfrm>
          <a:off x="12246619"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97" name="n_3aveValue【公民館】&#10;有形固定資産減価償却率">
          <a:extLst>
            <a:ext uri="{FF2B5EF4-FFF2-40B4-BE49-F238E27FC236}">
              <a16:creationId xmlns:a16="http://schemas.microsoft.com/office/drawing/2014/main" id="{AB7F09FF-DF6A-4570-AAB3-ADFADE7A965A}"/>
            </a:ext>
          </a:extLst>
        </xdr:cNvPr>
        <xdr:cNvSpPr txBox="1"/>
      </xdr:nvSpPr>
      <xdr:spPr>
        <a:xfrm>
          <a:off x="1150049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98" name="n_4aveValue【公民館】&#10;有形固定資産減価償却率">
          <a:extLst>
            <a:ext uri="{FF2B5EF4-FFF2-40B4-BE49-F238E27FC236}">
              <a16:creationId xmlns:a16="http://schemas.microsoft.com/office/drawing/2014/main" id="{6C08DEF2-176B-4D42-8A6C-2EBB2C03970C}"/>
            </a:ext>
          </a:extLst>
        </xdr:cNvPr>
        <xdr:cNvSpPr txBox="1"/>
      </xdr:nvSpPr>
      <xdr:spPr>
        <a:xfrm>
          <a:off x="1072579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799" name="n_1mainValue【公民館】&#10;有形固定資産減価償却率">
          <a:extLst>
            <a:ext uri="{FF2B5EF4-FFF2-40B4-BE49-F238E27FC236}">
              <a16:creationId xmlns:a16="http://schemas.microsoft.com/office/drawing/2014/main" id="{5626E96E-F515-461A-8DC3-934B4F93FFD6}"/>
            </a:ext>
          </a:extLst>
        </xdr:cNvPr>
        <xdr:cNvSpPr txBox="1"/>
      </xdr:nvSpPr>
      <xdr:spPr>
        <a:xfrm>
          <a:off x="12980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00" name="n_2mainValue【公民館】&#10;有形固定資産減価償却率">
          <a:extLst>
            <a:ext uri="{FF2B5EF4-FFF2-40B4-BE49-F238E27FC236}">
              <a16:creationId xmlns:a16="http://schemas.microsoft.com/office/drawing/2014/main" id="{7F1E8DD9-51A5-4711-97D9-C45C7E73DC46}"/>
            </a:ext>
          </a:extLst>
        </xdr:cNvPr>
        <xdr:cNvSpPr txBox="1"/>
      </xdr:nvSpPr>
      <xdr:spPr>
        <a:xfrm>
          <a:off x="12246619"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801" name="n_3mainValue【公民館】&#10;有形固定資産減価償却率">
          <a:extLst>
            <a:ext uri="{FF2B5EF4-FFF2-40B4-BE49-F238E27FC236}">
              <a16:creationId xmlns:a16="http://schemas.microsoft.com/office/drawing/2014/main" id="{28DC4C7E-3D0F-4B9E-B7B8-A3248431C6D2}"/>
            </a:ext>
          </a:extLst>
        </xdr:cNvPr>
        <xdr:cNvSpPr txBox="1"/>
      </xdr:nvSpPr>
      <xdr:spPr>
        <a:xfrm>
          <a:off x="1150049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02" name="n_4mainValue【公民館】&#10;有形固定資産減価償却率">
          <a:extLst>
            <a:ext uri="{FF2B5EF4-FFF2-40B4-BE49-F238E27FC236}">
              <a16:creationId xmlns:a16="http://schemas.microsoft.com/office/drawing/2014/main" id="{F34204A5-5F2A-4C08-8CCA-FA76C142AC87}"/>
            </a:ext>
          </a:extLst>
        </xdr:cNvPr>
        <xdr:cNvSpPr txBox="1"/>
      </xdr:nvSpPr>
      <xdr:spPr>
        <a:xfrm>
          <a:off x="1072579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D9E64CE0-F686-419C-ACC8-AFC060EAF163}"/>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F28CD05D-D586-4899-8B40-1ECB44086548}"/>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7B6C6F3F-F917-470D-A921-06F7F1B0E5F2}"/>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7232ED03-8E7F-4A87-8D15-918C1F3178BB}"/>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E60739B7-F5C4-4A5C-AD0C-D7822D8C8024}"/>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251CEE21-7599-4065-AB98-88ED147C68AE}"/>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F59372A0-3EBC-4594-A1EE-5D675A1E1A74}"/>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9C18BBFF-F54C-47A1-884D-689FA47A408F}"/>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5ABC611A-B937-439B-B7A6-DB0109E4D76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BC51870E-D9A2-42C9-BCF8-EBC528BC7249}"/>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3CBD7920-8BBA-41F2-B0F0-FD082467B566}"/>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A86763BB-6FA2-4A43-9338-ECB594895D7B}"/>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4CD67AA2-B273-46B4-AA4B-6B96ABC9DF17}"/>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6539BC05-9CF4-4D7D-AADB-45986E4B6D83}"/>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55D615BA-2D81-4A77-B1EA-7425337F3297}"/>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2D37D8A1-8092-46C4-952B-6A06EE01B25B}"/>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0A38716C-8651-4B8B-9A1B-F7EF6F4671A4}"/>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437DBBC4-321A-4CE2-8B1B-7589DB75F1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CA3958BC-0005-4635-8070-A3F286E6205C}"/>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BEF0C9B9-DD99-4121-B644-C92A5AD93678}"/>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9D25A703-59E1-46B1-A703-C7F59C3E4B4E}"/>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C4C52657-528B-4A25-8D1B-9A61081CF381}"/>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5651BC6F-9DB6-4E36-94B8-33AE6D7F9823}"/>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826" name="直線コネクタ 825">
          <a:extLst>
            <a:ext uri="{FF2B5EF4-FFF2-40B4-BE49-F238E27FC236}">
              <a16:creationId xmlns:a16="http://schemas.microsoft.com/office/drawing/2014/main" id="{018DFE70-27DE-4218-984E-C5858AB728E7}"/>
            </a:ext>
          </a:extLst>
        </xdr:cNvPr>
        <xdr:cNvCxnSpPr/>
      </xdr:nvCxnSpPr>
      <xdr:spPr>
        <a:xfrm flipV="1">
          <a:off x="188461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7" name="【公民館】&#10;一人当たり面積最小値テキスト">
          <a:extLst>
            <a:ext uri="{FF2B5EF4-FFF2-40B4-BE49-F238E27FC236}">
              <a16:creationId xmlns:a16="http://schemas.microsoft.com/office/drawing/2014/main" id="{2EB78215-E75F-448F-B1FF-236E1FB47DE5}"/>
            </a:ext>
          </a:extLst>
        </xdr:cNvPr>
        <xdr:cNvSpPr txBox="1"/>
      </xdr:nvSpPr>
      <xdr:spPr>
        <a:xfrm>
          <a:off x="188849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8" name="直線コネクタ 827">
          <a:extLst>
            <a:ext uri="{FF2B5EF4-FFF2-40B4-BE49-F238E27FC236}">
              <a16:creationId xmlns:a16="http://schemas.microsoft.com/office/drawing/2014/main" id="{C336097B-03BD-4371-8246-A7CD747B70A5}"/>
            </a:ext>
          </a:extLst>
        </xdr:cNvPr>
        <xdr:cNvCxnSpPr/>
      </xdr:nvCxnSpPr>
      <xdr:spPr>
        <a:xfrm>
          <a:off x="18786475" y="185958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829" name="【公民館】&#10;一人当たり面積最大値テキスト">
          <a:extLst>
            <a:ext uri="{FF2B5EF4-FFF2-40B4-BE49-F238E27FC236}">
              <a16:creationId xmlns:a16="http://schemas.microsoft.com/office/drawing/2014/main" id="{81166DEB-250A-4EDC-9C1A-0AA648CCB380}"/>
            </a:ext>
          </a:extLst>
        </xdr:cNvPr>
        <xdr:cNvSpPr txBox="1"/>
      </xdr:nvSpPr>
      <xdr:spPr>
        <a:xfrm>
          <a:off x="188849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830" name="直線コネクタ 829">
          <a:extLst>
            <a:ext uri="{FF2B5EF4-FFF2-40B4-BE49-F238E27FC236}">
              <a16:creationId xmlns:a16="http://schemas.microsoft.com/office/drawing/2014/main" id="{6F70B6C5-7F34-4811-9E41-04F1665CD4A2}"/>
            </a:ext>
          </a:extLst>
        </xdr:cNvPr>
        <xdr:cNvCxnSpPr/>
      </xdr:nvCxnSpPr>
      <xdr:spPr>
        <a:xfrm>
          <a:off x="18786475" y="17349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831" name="【公民館】&#10;一人当たり面積平均値テキスト">
          <a:extLst>
            <a:ext uri="{FF2B5EF4-FFF2-40B4-BE49-F238E27FC236}">
              <a16:creationId xmlns:a16="http://schemas.microsoft.com/office/drawing/2014/main" id="{ACE7B201-CD60-4F1D-9283-9156D792750E}"/>
            </a:ext>
          </a:extLst>
        </xdr:cNvPr>
        <xdr:cNvSpPr txBox="1"/>
      </xdr:nvSpPr>
      <xdr:spPr>
        <a:xfrm>
          <a:off x="188849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832" name="フローチャート: 判断 831">
          <a:extLst>
            <a:ext uri="{FF2B5EF4-FFF2-40B4-BE49-F238E27FC236}">
              <a16:creationId xmlns:a16="http://schemas.microsoft.com/office/drawing/2014/main" id="{1362264E-D20C-4436-A83B-EC78B1032248}"/>
            </a:ext>
          </a:extLst>
        </xdr:cNvPr>
        <xdr:cNvSpPr/>
      </xdr:nvSpPr>
      <xdr:spPr>
        <a:xfrm>
          <a:off x="187960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833" name="フローチャート: 判断 832">
          <a:extLst>
            <a:ext uri="{FF2B5EF4-FFF2-40B4-BE49-F238E27FC236}">
              <a16:creationId xmlns:a16="http://schemas.microsoft.com/office/drawing/2014/main" id="{A1E320A7-A73E-426A-B344-23132613B7BA}"/>
            </a:ext>
          </a:extLst>
        </xdr:cNvPr>
        <xdr:cNvSpPr/>
      </xdr:nvSpPr>
      <xdr:spPr>
        <a:xfrm>
          <a:off x="18100675" y="183545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34" name="フローチャート: 判断 833">
          <a:extLst>
            <a:ext uri="{FF2B5EF4-FFF2-40B4-BE49-F238E27FC236}">
              <a16:creationId xmlns:a16="http://schemas.microsoft.com/office/drawing/2014/main" id="{E9B8F15B-251A-4CD8-BF9B-8DB3790E0ACA}"/>
            </a:ext>
          </a:extLst>
        </xdr:cNvPr>
        <xdr:cNvSpPr/>
      </xdr:nvSpPr>
      <xdr:spPr>
        <a:xfrm>
          <a:off x="17325975"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35" name="フローチャート: 判断 834">
          <a:extLst>
            <a:ext uri="{FF2B5EF4-FFF2-40B4-BE49-F238E27FC236}">
              <a16:creationId xmlns:a16="http://schemas.microsoft.com/office/drawing/2014/main" id="{33A2FD23-9BF9-49E8-B9D3-8F6F8E35174D}"/>
            </a:ext>
          </a:extLst>
        </xdr:cNvPr>
        <xdr:cNvSpPr/>
      </xdr:nvSpPr>
      <xdr:spPr>
        <a:xfrm>
          <a:off x="1657985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836" name="フローチャート: 判断 835">
          <a:extLst>
            <a:ext uri="{FF2B5EF4-FFF2-40B4-BE49-F238E27FC236}">
              <a16:creationId xmlns:a16="http://schemas.microsoft.com/office/drawing/2014/main" id="{0A4C5564-511A-469D-A49E-DE26C41CFBF4}"/>
            </a:ext>
          </a:extLst>
        </xdr:cNvPr>
        <xdr:cNvSpPr/>
      </xdr:nvSpPr>
      <xdr:spPr>
        <a:xfrm>
          <a:off x="15833725" y="183697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FBCD5FE-7A1A-40AE-9313-626C3CA39CFA}"/>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97937A9-0D17-4484-9DBC-94C06ACA09E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F4A6686-B0D4-49DE-A254-14BE12411756}"/>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EFD78F6-AC7C-42AF-ABC5-F1BB9F02339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69D79E7-B309-43F1-87CE-FD424B3DD334}"/>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28448</xdr:rowOff>
    </xdr:from>
    <xdr:to>
      <xdr:col>116</xdr:col>
      <xdr:colOff>114300</xdr:colOff>
      <xdr:row>108</xdr:row>
      <xdr:rowOff>130048</xdr:rowOff>
    </xdr:to>
    <xdr:sp macro="" textlink="">
      <xdr:nvSpPr>
        <xdr:cNvPr id="842" name="楕円 841">
          <a:extLst>
            <a:ext uri="{FF2B5EF4-FFF2-40B4-BE49-F238E27FC236}">
              <a16:creationId xmlns:a16="http://schemas.microsoft.com/office/drawing/2014/main" id="{2DFB0291-4AB0-4BA0-B14D-A70D1DC5603E}"/>
            </a:ext>
          </a:extLst>
        </xdr:cNvPr>
        <xdr:cNvSpPr/>
      </xdr:nvSpPr>
      <xdr:spPr>
        <a:xfrm>
          <a:off x="187960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114825</xdr:rowOff>
    </xdr:from>
    <xdr:ext cx="469744" cy="259045"/>
    <xdr:sp macro="" textlink="">
      <xdr:nvSpPr>
        <xdr:cNvPr id="843" name="【公民館】&#10;一人当たり面積該当値テキスト">
          <a:extLst>
            <a:ext uri="{FF2B5EF4-FFF2-40B4-BE49-F238E27FC236}">
              <a16:creationId xmlns:a16="http://schemas.microsoft.com/office/drawing/2014/main" id="{BEB60A0C-28EA-4035-B279-BAD398E77EAF}"/>
            </a:ext>
          </a:extLst>
        </xdr:cNvPr>
        <xdr:cNvSpPr txBox="1"/>
      </xdr:nvSpPr>
      <xdr:spPr>
        <a:xfrm>
          <a:off x="18884900" y="1845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29972</xdr:rowOff>
    </xdr:from>
    <xdr:to>
      <xdr:col>112</xdr:col>
      <xdr:colOff>38100</xdr:colOff>
      <xdr:row>108</xdr:row>
      <xdr:rowOff>131572</xdr:rowOff>
    </xdr:to>
    <xdr:sp macro="" textlink="">
      <xdr:nvSpPr>
        <xdr:cNvPr id="844" name="楕円 843">
          <a:extLst>
            <a:ext uri="{FF2B5EF4-FFF2-40B4-BE49-F238E27FC236}">
              <a16:creationId xmlns:a16="http://schemas.microsoft.com/office/drawing/2014/main" id="{C31292AC-C342-4E76-A15D-F568706EEE0A}"/>
            </a:ext>
          </a:extLst>
        </xdr:cNvPr>
        <xdr:cNvSpPr/>
      </xdr:nvSpPr>
      <xdr:spPr>
        <a:xfrm>
          <a:off x="18100675" y="185465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79248</xdr:rowOff>
    </xdr:from>
    <xdr:to>
      <xdr:col>116</xdr:col>
      <xdr:colOff>63500</xdr:colOff>
      <xdr:row>108</xdr:row>
      <xdr:rowOff>80772</xdr:rowOff>
    </xdr:to>
    <xdr:cxnSp macro="">
      <xdr:nvCxnSpPr>
        <xdr:cNvPr id="845" name="直線コネクタ 844">
          <a:extLst>
            <a:ext uri="{FF2B5EF4-FFF2-40B4-BE49-F238E27FC236}">
              <a16:creationId xmlns:a16="http://schemas.microsoft.com/office/drawing/2014/main" id="{FF11C5EA-0E28-4542-B810-E244C10779CC}"/>
            </a:ext>
          </a:extLst>
        </xdr:cNvPr>
        <xdr:cNvCxnSpPr/>
      </xdr:nvCxnSpPr>
      <xdr:spPr>
        <a:xfrm flipV="1">
          <a:off x="18132425" y="18595848"/>
          <a:ext cx="7143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31496</xdr:rowOff>
    </xdr:from>
    <xdr:to>
      <xdr:col>107</xdr:col>
      <xdr:colOff>101600</xdr:colOff>
      <xdr:row>108</xdr:row>
      <xdr:rowOff>133096</xdr:rowOff>
    </xdr:to>
    <xdr:sp macro="" textlink="">
      <xdr:nvSpPr>
        <xdr:cNvPr id="846" name="楕円 845">
          <a:extLst>
            <a:ext uri="{FF2B5EF4-FFF2-40B4-BE49-F238E27FC236}">
              <a16:creationId xmlns:a16="http://schemas.microsoft.com/office/drawing/2014/main" id="{5AAF2A24-1F8A-4B46-8FA1-DEC3FF6D46D5}"/>
            </a:ext>
          </a:extLst>
        </xdr:cNvPr>
        <xdr:cNvSpPr/>
      </xdr:nvSpPr>
      <xdr:spPr>
        <a:xfrm>
          <a:off x="17325975"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80772</xdr:rowOff>
    </xdr:from>
    <xdr:to>
      <xdr:col>111</xdr:col>
      <xdr:colOff>177800</xdr:colOff>
      <xdr:row>108</xdr:row>
      <xdr:rowOff>82296</xdr:rowOff>
    </xdr:to>
    <xdr:cxnSp macro="">
      <xdr:nvCxnSpPr>
        <xdr:cNvPr id="847" name="直線コネクタ 846">
          <a:extLst>
            <a:ext uri="{FF2B5EF4-FFF2-40B4-BE49-F238E27FC236}">
              <a16:creationId xmlns:a16="http://schemas.microsoft.com/office/drawing/2014/main" id="{D41B3189-B3E4-4E7C-ACF2-42C4292F3156}"/>
            </a:ext>
          </a:extLst>
        </xdr:cNvPr>
        <xdr:cNvCxnSpPr/>
      </xdr:nvCxnSpPr>
      <xdr:spPr>
        <a:xfrm flipV="1">
          <a:off x="17376775" y="18597372"/>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32258</xdr:rowOff>
    </xdr:from>
    <xdr:to>
      <xdr:col>102</xdr:col>
      <xdr:colOff>165100</xdr:colOff>
      <xdr:row>108</xdr:row>
      <xdr:rowOff>133858</xdr:rowOff>
    </xdr:to>
    <xdr:sp macro="" textlink="">
      <xdr:nvSpPr>
        <xdr:cNvPr id="848" name="楕円 847">
          <a:extLst>
            <a:ext uri="{FF2B5EF4-FFF2-40B4-BE49-F238E27FC236}">
              <a16:creationId xmlns:a16="http://schemas.microsoft.com/office/drawing/2014/main" id="{D0F2A924-A5CA-49D0-8EC4-B6E170356159}"/>
            </a:ext>
          </a:extLst>
        </xdr:cNvPr>
        <xdr:cNvSpPr/>
      </xdr:nvSpPr>
      <xdr:spPr>
        <a:xfrm>
          <a:off x="1657985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82296</xdr:rowOff>
    </xdr:from>
    <xdr:to>
      <xdr:col>107</xdr:col>
      <xdr:colOff>50800</xdr:colOff>
      <xdr:row>108</xdr:row>
      <xdr:rowOff>83058</xdr:rowOff>
    </xdr:to>
    <xdr:cxnSp macro="">
      <xdr:nvCxnSpPr>
        <xdr:cNvPr id="849" name="直線コネクタ 848">
          <a:extLst>
            <a:ext uri="{FF2B5EF4-FFF2-40B4-BE49-F238E27FC236}">
              <a16:creationId xmlns:a16="http://schemas.microsoft.com/office/drawing/2014/main" id="{1471BE27-37E2-4959-9FB4-1758B43B1C64}"/>
            </a:ext>
          </a:extLst>
        </xdr:cNvPr>
        <xdr:cNvCxnSpPr/>
      </xdr:nvCxnSpPr>
      <xdr:spPr>
        <a:xfrm flipV="1">
          <a:off x="16630650" y="18598896"/>
          <a:ext cx="7461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33782</xdr:rowOff>
    </xdr:from>
    <xdr:to>
      <xdr:col>98</xdr:col>
      <xdr:colOff>38100</xdr:colOff>
      <xdr:row>108</xdr:row>
      <xdr:rowOff>135382</xdr:rowOff>
    </xdr:to>
    <xdr:sp macro="" textlink="">
      <xdr:nvSpPr>
        <xdr:cNvPr id="850" name="楕円 849">
          <a:extLst>
            <a:ext uri="{FF2B5EF4-FFF2-40B4-BE49-F238E27FC236}">
              <a16:creationId xmlns:a16="http://schemas.microsoft.com/office/drawing/2014/main" id="{D25A213D-4236-4BFD-BA6E-12650CA6CE1A}"/>
            </a:ext>
          </a:extLst>
        </xdr:cNvPr>
        <xdr:cNvSpPr/>
      </xdr:nvSpPr>
      <xdr:spPr>
        <a:xfrm>
          <a:off x="15833725" y="185503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83058</xdr:rowOff>
    </xdr:from>
    <xdr:to>
      <xdr:col>102</xdr:col>
      <xdr:colOff>114300</xdr:colOff>
      <xdr:row>108</xdr:row>
      <xdr:rowOff>84582</xdr:rowOff>
    </xdr:to>
    <xdr:cxnSp macro="">
      <xdr:nvCxnSpPr>
        <xdr:cNvPr id="851" name="直線コネクタ 850">
          <a:extLst>
            <a:ext uri="{FF2B5EF4-FFF2-40B4-BE49-F238E27FC236}">
              <a16:creationId xmlns:a16="http://schemas.microsoft.com/office/drawing/2014/main" id="{2C06C39F-75FE-4B3D-97EC-5E6EDE274326}"/>
            </a:ext>
          </a:extLst>
        </xdr:cNvPr>
        <xdr:cNvCxnSpPr/>
      </xdr:nvCxnSpPr>
      <xdr:spPr>
        <a:xfrm flipV="1">
          <a:off x="15865475" y="18599658"/>
          <a:ext cx="7651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852" name="n_1aveValue【公民館】&#10;一人当たり面積">
          <a:extLst>
            <a:ext uri="{FF2B5EF4-FFF2-40B4-BE49-F238E27FC236}">
              <a16:creationId xmlns:a16="http://schemas.microsoft.com/office/drawing/2014/main" id="{A95F34ED-A91B-4CF4-821A-CF180B537478}"/>
            </a:ext>
          </a:extLst>
        </xdr:cNvPr>
        <xdr:cNvSpPr txBox="1"/>
      </xdr:nvSpPr>
      <xdr:spPr>
        <a:xfrm>
          <a:off x="1793247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853" name="n_2aveValue【公民館】&#10;一人当たり面積">
          <a:extLst>
            <a:ext uri="{FF2B5EF4-FFF2-40B4-BE49-F238E27FC236}">
              <a16:creationId xmlns:a16="http://schemas.microsoft.com/office/drawing/2014/main" id="{48E69596-D9E5-433C-84F8-7BDF4242570E}"/>
            </a:ext>
          </a:extLst>
        </xdr:cNvPr>
        <xdr:cNvSpPr txBox="1"/>
      </xdr:nvSpPr>
      <xdr:spPr>
        <a:xfrm>
          <a:off x="1717047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854" name="n_3aveValue【公民館】&#10;一人当たり面積">
          <a:extLst>
            <a:ext uri="{FF2B5EF4-FFF2-40B4-BE49-F238E27FC236}">
              <a16:creationId xmlns:a16="http://schemas.microsoft.com/office/drawing/2014/main" id="{66E51795-1849-4F80-AC0C-A9D995619946}"/>
            </a:ext>
          </a:extLst>
        </xdr:cNvPr>
        <xdr:cNvSpPr txBox="1"/>
      </xdr:nvSpPr>
      <xdr:spPr>
        <a:xfrm>
          <a:off x="16424352"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855" name="n_4aveValue【公民館】&#10;一人当たり面積">
          <a:extLst>
            <a:ext uri="{FF2B5EF4-FFF2-40B4-BE49-F238E27FC236}">
              <a16:creationId xmlns:a16="http://schemas.microsoft.com/office/drawing/2014/main" id="{65655189-F16C-4A21-A095-797C52F0DE96}"/>
            </a:ext>
          </a:extLst>
        </xdr:cNvPr>
        <xdr:cNvSpPr txBox="1"/>
      </xdr:nvSpPr>
      <xdr:spPr>
        <a:xfrm>
          <a:off x="156782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122699</xdr:rowOff>
    </xdr:from>
    <xdr:ext cx="469744" cy="259045"/>
    <xdr:sp macro="" textlink="">
      <xdr:nvSpPr>
        <xdr:cNvPr id="856" name="n_1mainValue【公民館】&#10;一人当たり面積">
          <a:extLst>
            <a:ext uri="{FF2B5EF4-FFF2-40B4-BE49-F238E27FC236}">
              <a16:creationId xmlns:a16="http://schemas.microsoft.com/office/drawing/2014/main" id="{7D7DA41F-2280-45E1-B040-C6D889EF6A7B}"/>
            </a:ext>
          </a:extLst>
        </xdr:cNvPr>
        <xdr:cNvSpPr txBox="1"/>
      </xdr:nvSpPr>
      <xdr:spPr>
        <a:xfrm>
          <a:off x="1793247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124223</xdr:rowOff>
    </xdr:from>
    <xdr:ext cx="469744" cy="259045"/>
    <xdr:sp macro="" textlink="">
      <xdr:nvSpPr>
        <xdr:cNvPr id="857" name="n_2mainValue【公民館】&#10;一人当たり面積">
          <a:extLst>
            <a:ext uri="{FF2B5EF4-FFF2-40B4-BE49-F238E27FC236}">
              <a16:creationId xmlns:a16="http://schemas.microsoft.com/office/drawing/2014/main" id="{785B9D1B-3AD0-45DC-8309-7F857CED3619}"/>
            </a:ext>
          </a:extLst>
        </xdr:cNvPr>
        <xdr:cNvSpPr txBox="1"/>
      </xdr:nvSpPr>
      <xdr:spPr>
        <a:xfrm>
          <a:off x="17170477"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124985</xdr:rowOff>
    </xdr:from>
    <xdr:ext cx="469744" cy="259045"/>
    <xdr:sp macro="" textlink="">
      <xdr:nvSpPr>
        <xdr:cNvPr id="858" name="n_3mainValue【公民館】&#10;一人当たり面積">
          <a:extLst>
            <a:ext uri="{FF2B5EF4-FFF2-40B4-BE49-F238E27FC236}">
              <a16:creationId xmlns:a16="http://schemas.microsoft.com/office/drawing/2014/main" id="{E18FBD30-E325-4718-A855-F9F22D4C28DD}"/>
            </a:ext>
          </a:extLst>
        </xdr:cNvPr>
        <xdr:cNvSpPr txBox="1"/>
      </xdr:nvSpPr>
      <xdr:spPr>
        <a:xfrm>
          <a:off x="16424352"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126509</xdr:rowOff>
    </xdr:from>
    <xdr:ext cx="469744" cy="259045"/>
    <xdr:sp macro="" textlink="">
      <xdr:nvSpPr>
        <xdr:cNvPr id="859" name="n_4mainValue【公民館】&#10;一人当たり面積">
          <a:extLst>
            <a:ext uri="{FF2B5EF4-FFF2-40B4-BE49-F238E27FC236}">
              <a16:creationId xmlns:a16="http://schemas.microsoft.com/office/drawing/2014/main" id="{4D0545D3-9268-49AE-87B4-06AB641F72A8}"/>
            </a:ext>
          </a:extLst>
        </xdr:cNvPr>
        <xdr:cNvSpPr txBox="1"/>
      </xdr:nvSpPr>
      <xdr:spPr>
        <a:xfrm>
          <a:off x="15678227" y="186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63E8CD49-5F45-4E78-A5A2-B64B73C6DB7F}"/>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8B122C15-9A9F-4745-A769-088A4933EA2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2C6E1B50-A8D8-4507-8C41-BE9C8744BBDD}"/>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道路、公民館については類似団体との差はほとんど見られない。</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認定こども園・幼稚園・保育所は老朽化が著しいため順次改築しているところである。</a:t>
          </a:r>
        </a:p>
        <a:p>
          <a:r>
            <a:rPr kumimoji="1" lang="ja-JP" altLang="en-US" sz="1300">
              <a:latin typeface="ＭＳ Ｐゴシック" panose="020B0600070205080204" pitchFamily="50" charset="-128"/>
              <a:ea typeface="ＭＳ Ｐゴシック" panose="020B0600070205080204" pitchFamily="50" charset="-128"/>
            </a:rPr>
            <a:t>学校施設は児童数の減少により一人当たり面積が過大となっているため統合等を検討している。</a:t>
          </a:r>
        </a:p>
        <a:p>
          <a:r>
            <a:rPr kumimoji="1" lang="ja-JP" altLang="en-US" sz="1300">
              <a:latin typeface="ＭＳ Ｐゴシック" panose="020B0600070205080204" pitchFamily="50" charset="-128"/>
              <a:ea typeface="ＭＳ Ｐゴシック" panose="020B0600070205080204" pitchFamily="50" charset="-128"/>
            </a:rPr>
            <a:t>公営住宅は老朽化した住宅を改築・集約し効率的に運用し除却を進めている。児童館については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に新築し一人当たり面積が改善された。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4E4891-A109-4FE7-847C-4FA75B50B1C2}"/>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00C878-CCE0-4603-BC8A-11CF4390BD6E}"/>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B5D860-5D06-4F83-83BE-D942537561C2}"/>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B64D03-D782-4BE6-9403-E5FDD9BE9A5A}"/>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81BA06-F6FD-4AA4-B1EA-C08CD260B66E}"/>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0CAF7C-2B7E-4E5B-B601-50A294214D4F}"/>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D7A4DB-543E-49BC-A420-EE3F5D6A4F4B}"/>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2C0ADE-E2F9-46C1-BF8E-84EF72232A52}"/>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9536D5-D4DC-4853-BDE4-8D9DEB859FC2}"/>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C181E9-5D8D-4A9B-85E3-AD32290D7C15}"/>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80BE50-5EF3-4623-889B-9E51F73E52FC}"/>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F173A6-4DA1-4478-8EC2-7368A6114567}"/>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875AA2-5EB4-4697-A0E1-D5E4DAFF69E6}"/>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F841B8-19F7-4989-AEBB-3284488487B7}"/>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27EC41-2176-4C96-92E6-9993A267E323}"/>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2961EF-61D3-47B8-A706-5EF18DDA3022}"/>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699103-322D-4D5B-AC1D-17B7D51E24C7}"/>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3AD7B5-B543-47C7-B6B1-25E4394C8874}"/>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84B171-8FD9-4729-8055-C4249472D901}"/>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B5CB46-59DB-4C16-A3E2-C05AA0149B3B}"/>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700CA6-DF71-41B4-B10D-7A58A264EAB1}"/>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951D54-4343-456A-8F62-59BBA3A187C5}"/>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9220FF-3238-44F5-9864-035ADBCD9AE5}"/>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39395E-14E0-4A2D-8CCB-D73BEE15CE44}"/>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A9DA3A-D0B1-44FE-AE21-F45CC983400E}"/>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57AB3C-CCFC-4E44-B861-B0B0903B7E0E}"/>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672DF1-1B6C-4AFA-8192-EC66E8A1A683}"/>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39FDFA-460A-403E-9FB2-C24D55C2D8CB}"/>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D938FD-CC6B-494C-9C7C-0833FD43F847}"/>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123047C-7B70-4173-8686-727507BDD631}"/>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EB25B8F-14F0-4E8A-8587-C7342F9A45B3}"/>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0DCD37-5D3A-49B0-9BA9-07019FC74C8F}"/>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CCDCAF-6FB8-4E54-8D13-D4D5E5792EEA}"/>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F252D2-4EEC-4EF2-A2F7-B070DD5223D7}"/>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ACED10-E6D6-41C6-8228-708175B13F48}"/>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1DCE18-72C2-4514-8399-497E254B0706}"/>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4C3965-31D9-463F-986E-B2EE1A3C3ABD}"/>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F8F63B-B7C1-41CC-AD48-FD614F908D5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254B84-AC9E-4080-A41B-1776B7B77FFA}"/>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65D0F3-E2CA-4168-8C76-7D6E6CA8FB85}"/>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FF0164-DD74-41C6-85FA-B9B2B2D5EB18}"/>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A8D7FE-CA7D-401A-95DE-AC0485B2C4EC}"/>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EDDD1FD-71EC-4C63-BCC4-EB0693E5FC52}"/>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39C7EF5-8A02-4D5B-8920-F95BE30BA8DE}"/>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2DEC96-0B72-4046-82BC-0D1191999304}"/>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A6DC76-8B30-4F27-A362-3E674D393ED8}"/>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A67C1E6-77FB-4C59-81E2-5E290718C198}"/>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5D1C739-88A5-4101-A5F7-BA3859BECAFD}"/>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9F559AB-9456-440C-ACA9-D624D66F2069}"/>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666C10-67A5-43CA-BCC7-E8AE11E54A7F}"/>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9F1B519-F209-48D6-A9D2-A2BCC336D48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1F0872-FAD3-428E-B136-1E84F990BE7A}"/>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F888C2-B679-44DD-83A2-9D6D6DB83D97}"/>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B744190-0210-46CB-886D-0D0C527DD754}"/>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24335C-BBE1-40C6-A656-384952AD1FB9}"/>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CC54B94-76E2-4958-AA7B-CB854E425B1F}"/>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E3797EF-0B5C-45F0-B87A-7BF37492B89C}"/>
            </a:ext>
          </a:extLst>
        </xdr:cNvPr>
        <xdr:cNvCxnSpPr/>
      </xdr:nvCxnSpPr>
      <xdr:spPr>
        <a:xfrm flipV="1">
          <a:off x="39490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7FE4D93-9783-4141-A390-0660608148F1}"/>
            </a:ext>
          </a:extLst>
        </xdr:cNvPr>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1B2BE37-2A42-4A7B-A98C-BE004D0DE425}"/>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DC746F1D-88B4-4D4C-8C03-9CDDF466C48D}"/>
            </a:ext>
          </a:extLst>
        </xdr:cNvPr>
        <xdr:cNvSpPr txBox="1"/>
      </xdr:nvSpPr>
      <xdr:spPr>
        <a:xfrm>
          <a:off x="39878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7D2F4B3E-BAEA-4383-8C8F-724273F9739A}"/>
            </a:ext>
          </a:extLst>
        </xdr:cNvPr>
        <xdr:cNvCxnSpPr/>
      </xdr:nvCxnSpPr>
      <xdr:spPr>
        <a:xfrm>
          <a:off x="3889375" y="5856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B81423E8-5CB3-4813-9F93-F6E236E18959}"/>
            </a:ext>
          </a:extLst>
        </xdr:cNvPr>
        <xdr:cNvSpPr txBox="1"/>
      </xdr:nvSpPr>
      <xdr:spPr>
        <a:xfrm>
          <a:off x="39878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88662072-2226-4642-9DFF-46B9111B0386}"/>
            </a:ext>
          </a:extLst>
        </xdr:cNvPr>
        <xdr:cNvSpPr/>
      </xdr:nvSpPr>
      <xdr:spPr>
        <a:xfrm>
          <a:off x="38989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AEA721AA-4D65-48B4-A851-BE8989D0E3DE}"/>
            </a:ext>
          </a:extLst>
        </xdr:cNvPr>
        <xdr:cNvSpPr/>
      </xdr:nvSpPr>
      <xdr:spPr>
        <a:xfrm>
          <a:off x="3203575" y="642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AD71E2EF-F402-424A-80DD-D3BB677741E5}"/>
            </a:ext>
          </a:extLst>
        </xdr:cNvPr>
        <xdr:cNvSpPr/>
      </xdr:nvSpPr>
      <xdr:spPr>
        <a:xfrm>
          <a:off x="2428875"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FD355798-B937-464C-BB94-66865D76AA7D}"/>
            </a:ext>
          </a:extLst>
        </xdr:cNvPr>
        <xdr:cNvSpPr/>
      </xdr:nvSpPr>
      <xdr:spPr>
        <a:xfrm>
          <a:off x="168275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F105D26D-9E9E-4206-92C2-C55702CFE9B3}"/>
            </a:ext>
          </a:extLst>
        </xdr:cNvPr>
        <xdr:cNvSpPr/>
      </xdr:nvSpPr>
      <xdr:spPr>
        <a:xfrm>
          <a:off x="936625" y="63788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39897C1-A91A-4B85-A34E-0BB984576F14}"/>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A9FB5B-39FB-4A71-A1D2-0BD95A1A50D6}"/>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1EC2F6-3807-4E72-B527-A036F5B05AF5}"/>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CFF166-C7E1-4A29-AF8D-5E83AE188027}"/>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C5574A-4255-4B9D-AC16-F318C7EAAC82}"/>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a:extLst>
            <a:ext uri="{FF2B5EF4-FFF2-40B4-BE49-F238E27FC236}">
              <a16:creationId xmlns:a16="http://schemas.microsoft.com/office/drawing/2014/main" id="{7AC3C0FC-9B1A-4C81-9BA1-8F57DB178AD7}"/>
            </a:ext>
          </a:extLst>
        </xdr:cNvPr>
        <xdr:cNvSpPr/>
      </xdr:nvSpPr>
      <xdr:spPr>
        <a:xfrm>
          <a:off x="38989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図書館】&#10;有形固定資産減価償却率該当値テキスト">
          <a:extLst>
            <a:ext uri="{FF2B5EF4-FFF2-40B4-BE49-F238E27FC236}">
              <a16:creationId xmlns:a16="http://schemas.microsoft.com/office/drawing/2014/main" id="{AB946A64-4317-4F35-A1F3-3CA80591A60E}"/>
            </a:ext>
          </a:extLst>
        </xdr:cNvPr>
        <xdr:cNvSpPr txBox="1"/>
      </xdr:nvSpPr>
      <xdr:spPr>
        <a:xfrm>
          <a:off x="39878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6621C630-EB3E-4458-9D70-F164EFBF4DDD}"/>
            </a:ext>
          </a:extLst>
        </xdr:cNvPr>
        <xdr:cNvSpPr/>
      </xdr:nvSpPr>
      <xdr:spPr>
        <a:xfrm>
          <a:off x="3203575" y="66825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74567</xdr:rowOff>
    </xdr:to>
    <xdr:cxnSp macro="">
      <xdr:nvCxnSpPr>
        <xdr:cNvPr id="77" name="直線コネクタ 76">
          <a:extLst>
            <a:ext uri="{FF2B5EF4-FFF2-40B4-BE49-F238E27FC236}">
              <a16:creationId xmlns:a16="http://schemas.microsoft.com/office/drawing/2014/main" id="{0D253D31-0348-456F-89C9-A87EF0E22E3B}"/>
            </a:ext>
          </a:extLst>
        </xdr:cNvPr>
        <xdr:cNvCxnSpPr/>
      </xdr:nvCxnSpPr>
      <xdr:spPr>
        <a:xfrm>
          <a:off x="3235325" y="6733359"/>
          <a:ext cx="714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146231</xdr:rowOff>
    </xdr:from>
    <xdr:to>
      <xdr:col>15</xdr:col>
      <xdr:colOff>101600</xdr:colOff>
      <xdr:row>39</xdr:row>
      <xdr:rowOff>76381</xdr:rowOff>
    </xdr:to>
    <xdr:sp macro="" textlink="">
      <xdr:nvSpPr>
        <xdr:cNvPr id="78" name="楕円 77">
          <a:extLst>
            <a:ext uri="{FF2B5EF4-FFF2-40B4-BE49-F238E27FC236}">
              <a16:creationId xmlns:a16="http://schemas.microsoft.com/office/drawing/2014/main" id="{97FB3114-4659-4EE9-8491-BBBD6751AA32}"/>
            </a:ext>
          </a:extLst>
        </xdr:cNvPr>
        <xdr:cNvSpPr/>
      </xdr:nvSpPr>
      <xdr:spPr>
        <a:xfrm>
          <a:off x="2428875"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25581</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A80EE93D-CC8D-4271-ABDB-D834827A8666}"/>
            </a:ext>
          </a:extLst>
        </xdr:cNvPr>
        <xdr:cNvCxnSpPr/>
      </xdr:nvCxnSpPr>
      <xdr:spPr>
        <a:xfrm>
          <a:off x="2479675" y="6712131"/>
          <a:ext cx="7556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a:extLst>
            <a:ext uri="{FF2B5EF4-FFF2-40B4-BE49-F238E27FC236}">
              <a16:creationId xmlns:a16="http://schemas.microsoft.com/office/drawing/2014/main" id="{5F4452E8-48FD-4823-A7D6-5C2ADD3C83F0}"/>
            </a:ext>
          </a:extLst>
        </xdr:cNvPr>
        <xdr:cNvSpPr/>
      </xdr:nvSpPr>
      <xdr:spPr>
        <a:xfrm>
          <a:off x="168275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25581</xdr:rowOff>
    </xdr:to>
    <xdr:cxnSp macro="">
      <xdr:nvCxnSpPr>
        <xdr:cNvPr id="81" name="直線コネクタ 80">
          <a:extLst>
            <a:ext uri="{FF2B5EF4-FFF2-40B4-BE49-F238E27FC236}">
              <a16:creationId xmlns:a16="http://schemas.microsoft.com/office/drawing/2014/main" id="{F813649A-D44A-437D-B742-DA4FE5E92154}"/>
            </a:ext>
          </a:extLst>
        </xdr:cNvPr>
        <xdr:cNvCxnSpPr/>
      </xdr:nvCxnSpPr>
      <xdr:spPr>
        <a:xfrm>
          <a:off x="1733550" y="6676209"/>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862D43A6-E442-415E-8CAD-2EC9187DC41E}"/>
            </a:ext>
          </a:extLst>
        </xdr:cNvPr>
        <xdr:cNvSpPr/>
      </xdr:nvSpPr>
      <xdr:spPr>
        <a:xfrm>
          <a:off x="936625" y="65894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161109</xdr:rowOff>
    </xdr:to>
    <xdr:cxnSp macro="">
      <xdr:nvCxnSpPr>
        <xdr:cNvPr id="83" name="直線コネクタ 82">
          <a:extLst>
            <a:ext uri="{FF2B5EF4-FFF2-40B4-BE49-F238E27FC236}">
              <a16:creationId xmlns:a16="http://schemas.microsoft.com/office/drawing/2014/main" id="{BA86C7BB-A09B-4D0D-B4B2-23032B176A70}"/>
            </a:ext>
          </a:extLst>
        </xdr:cNvPr>
        <xdr:cNvCxnSpPr/>
      </xdr:nvCxnSpPr>
      <xdr:spPr>
        <a:xfrm>
          <a:off x="968375" y="6640285"/>
          <a:ext cx="7651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8569CA5F-3E77-4607-B7E2-29B058850D94}"/>
            </a:ext>
          </a:extLst>
        </xdr:cNvPr>
        <xdr:cNvSpPr txBox="1"/>
      </xdr:nvSpPr>
      <xdr:spPr>
        <a:xfrm>
          <a:off x="306769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0C598A20-8864-4826-86F6-57EAC0D05EC5}"/>
            </a:ext>
          </a:extLst>
        </xdr:cNvPr>
        <xdr:cNvSpPr txBox="1"/>
      </xdr:nvSpPr>
      <xdr:spPr>
        <a:xfrm>
          <a:off x="230569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6AEB6E99-B66E-4406-97DC-C37876BEF699}"/>
            </a:ext>
          </a:extLst>
        </xdr:cNvPr>
        <xdr:cNvSpPr txBox="1"/>
      </xdr:nvSpPr>
      <xdr:spPr>
        <a:xfrm>
          <a:off x="1559569"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CD73426C-DE14-4E82-8C9D-BEF133D849D3}"/>
            </a:ext>
          </a:extLst>
        </xdr:cNvPr>
        <xdr:cNvSpPr txBox="1"/>
      </xdr:nvSpPr>
      <xdr:spPr>
        <a:xfrm>
          <a:off x="8134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図書館】&#10;有形固定資産減価償却率">
          <a:extLst>
            <a:ext uri="{FF2B5EF4-FFF2-40B4-BE49-F238E27FC236}">
              <a16:creationId xmlns:a16="http://schemas.microsoft.com/office/drawing/2014/main" id="{D84106FF-7259-412B-B0D7-D275802DFD3E}"/>
            </a:ext>
          </a:extLst>
        </xdr:cNvPr>
        <xdr:cNvSpPr txBox="1"/>
      </xdr:nvSpPr>
      <xdr:spPr>
        <a:xfrm>
          <a:off x="306769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67508</xdr:rowOff>
    </xdr:from>
    <xdr:ext cx="405111" cy="259045"/>
    <xdr:sp macro="" textlink="">
      <xdr:nvSpPr>
        <xdr:cNvPr id="89" name="n_2mainValue【図書館】&#10;有形固定資産減価償却率">
          <a:extLst>
            <a:ext uri="{FF2B5EF4-FFF2-40B4-BE49-F238E27FC236}">
              <a16:creationId xmlns:a16="http://schemas.microsoft.com/office/drawing/2014/main" id="{755C3ED0-63F7-4BB0-BD87-D684445B7E66}"/>
            </a:ext>
          </a:extLst>
        </xdr:cNvPr>
        <xdr:cNvSpPr txBox="1"/>
      </xdr:nvSpPr>
      <xdr:spPr>
        <a:xfrm>
          <a:off x="230569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793A656D-4413-4498-8E9A-CBBB43F0F736}"/>
            </a:ext>
          </a:extLst>
        </xdr:cNvPr>
        <xdr:cNvSpPr txBox="1"/>
      </xdr:nvSpPr>
      <xdr:spPr>
        <a:xfrm>
          <a:off x="1559569"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50A9912E-8456-49B1-ADCE-CAF24822BDB3}"/>
            </a:ext>
          </a:extLst>
        </xdr:cNvPr>
        <xdr:cNvSpPr txBox="1"/>
      </xdr:nvSpPr>
      <xdr:spPr>
        <a:xfrm>
          <a:off x="8134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5AF835-865F-4B20-9315-EFCAE911AA2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E7D09CC-474D-4F73-9A04-EA26FD39C623}"/>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3D21E83-0F5A-4F05-8AC1-84216F83582A}"/>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AD24B20-FACC-4BA5-BEE0-85A9C5AB88C1}"/>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AB4E464-1C93-4D69-A599-BD2D92B090BF}"/>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B65309C-0975-4793-8AC0-A4C73A335BD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B053EA0-48AF-4952-9814-65BA40C839DE}"/>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6EEB0CF-25B8-41A6-9580-B22E02379241}"/>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4CEBF18-ED11-4C99-831D-A6034AF71258}"/>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48873E7-3DAB-45D7-A264-DEBD8C08D208}"/>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CC643F7-79E6-480F-AAEA-1611B654161D}"/>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ED62616-CC1C-4C43-8D7A-62EBB7572310}"/>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C76C0BB-242D-421E-9DE7-C72002D73084}"/>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3943576-B8A0-4132-8395-1BCE3772CEE0}"/>
            </a:ext>
          </a:extLst>
        </xdr:cNvPr>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0DBE399-E165-43C3-9A1F-A33979238FDA}"/>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ADD933F-FC44-4833-9F98-3C1D0ED56064}"/>
            </a:ext>
          </a:extLst>
        </xdr:cNvPr>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7EC3AD0-6655-4CD9-92E3-2B8B264329EC}"/>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29650551-18AD-436A-A3B7-257142D3F5DC}"/>
            </a:ext>
          </a:extLst>
        </xdr:cNvPr>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0B1474B-07B3-4EFC-9295-66C7D61B176E}"/>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1394E6C-E184-4CE0-8CCD-A8B32E862E2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02E1E93-6671-4583-96E5-F603CD815103}"/>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D4240D68-62B7-4194-80DA-59A6BEE83775}"/>
            </a:ext>
          </a:extLst>
        </xdr:cNvPr>
        <xdr:cNvCxnSpPr/>
      </xdr:nvCxnSpPr>
      <xdr:spPr>
        <a:xfrm flipV="1">
          <a:off x="8905240"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E8BD545E-E0CF-431A-B8DB-D316F3FA1CF5}"/>
            </a:ext>
          </a:extLst>
        </xdr:cNvPr>
        <xdr:cNvSpPr txBox="1"/>
      </xdr:nvSpPr>
      <xdr:spPr>
        <a:xfrm>
          <a:off x="8943975"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AC15E351-629E-4A59-A78D-8E13C2DD872B}"/>
            </a:ext>
          </a:extLst>
        </xdr:cNvPr>
        <xdr:cNvCxnSpPr/>
      </xdr:nvCxnSpPr>
      <xdr:spPr>
        <a:xfrm>
          <a:off x="8845550" y="7107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0CCCD27B-4B0D-436F-B51A-849122C9DD0F}"/>
            </a:ext>
          </a:extLst>
        </xdr:cNvPr>
        <xdr:cNvSpPr txBox="1"/>
      </xdr:nvSpPr>
      <xdr:spPr>
        <a:xfrm>
          <a:off x="8943975"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A06118B0-227C-42B4-A826-C3DA1D453DDA}"/>
            </a:ext>
          </a:extLst>
        </xdr:cNvPr>
        <xdr:cNvCxnSpPr/>
      </xdr:nvCxnSpPr>
      <xdr:spPr>
        <a:xfrm>
          <a:off x="8845550" y="58643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a:extLst>
            <a:ext uri="{FF2B5EF4-FFF2-40B4-BE49-F238E27FC236}">
              <a16:creationId xmlns:a16="http://schemas.microsoft.com/office/drawing/2014/main" id="{5B15B47E-995E-476D-83C0-769C483802D6}"/>
            </a:ext>
          </a:extLst>
        </xdr:cNvPr>
        <xdr:cNvSpPr txBox="1"/>
      </xdr:nvSpPr>
      <xdr:spPr>
        <a:xfrm>
          <a:off x="8943975"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776DA07D-4FE3-4DB9-AB36-FA36DE3411A0}"/>
            </a:ext>
          </a:extLst>
        </xdr:cNvPr>
        <xdr:cNvSpPr/>
      </xdr:nvSpPr>
      <xdr:spPr>
        <a:xfrm>
          <a:off x="8883650" y="6673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E057B812-196A-4147-8A9F-3F94DF1B4C64}"/>
            </a:ext>
          </a:extLst>
        </xdr:cNvPr>
        <xdr:cNvSpPr/>
      </xdr:nvSpPr>
      <xdr:spPr>
        <a:xfrm>
          <a:off x="815975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6AD8F97D-F8D2-429D-A926-D8ADD4B2C192}"/>
            </a:ext>
          </a:extLst>
        </xdr:cNvPr>
        <xdr:cNvSpPr/>
      </xdr:nvSpPr>
      <xdr:spPr>
        <a:xfrm>
          <a:off x="7413625" y="66502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E2334EF8-8CF3-40B6-AD2B-AC43E2D37CD1}"/>
            </a:ext>
          </a:extLst>
        </xdr:cNvPr>
        <xdr:cNvSpPr/>
      </xdr:nvSpPr>
      <xdr:spPr>
        <a:xfrm>
          <a:off x="6638925"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75B59A77-57A7-4FF7-8EF6-F9D5C793B078}"/>
            </a:ext>
          </a:extLst>
        </xdr:cNvPr>
        <xdr:cNvSpPr/>
      </xdr:nvSpPr>
      <xdr:spPr>
        <a:xfrm>
          <a:off x="58928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23F87ED-6DAD-4DED-9DD9-1B7068BA5FCD}"/>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6361945-DC12-4844-BF29-FC22EF450908}"/>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CEC6FFD-823B-439C-B789-8570D0B81093}"/>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122E300-BD34-48DE-9D99-C63E641DA4CF}"/>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50FB4CB-2683-46C8-92D3-7AA570252AC6}"/>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59690</xdr:rowOff>
    </xdr:from>
    <xdr:to>
      <xdr:col>55</xdr:col>
      <xdr:colOff>50800</xdr:colOff>
      <xdr:row>35</xdr:row>
      <xdr:rowOff>161290</xdr:rowOff>
    </xdr:to>
    <xdr:sp macro="" textlink="">
      <xdr:nvSpPr>
        <xdr:cNvPr id="129" name="楕円 128">
          <a:extLst>
            <a:ext uri="{FF2B5EF4-FFF2-40B4-BE49-F238E27FC236}">
              <a16:creationId xmlns:a16="http://schemas.microsoft.com/office/drawing/2014/main" id="{2647FD1C-1352-4C0D-9D30-350638BEEC25}"/>
            </a:ext>
          </a:extLst>
        </xdr:cNvPr>
        <xdr:cNvSpPr/>
      </xdr:nvSpPr>
      <xdr:spPr>
        <a:xfrm>
          <a:off x="8883650" y="6060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82567</xdr:rowOff>
    </xdr:from>
    <xdr:ext cx="469744" cy="259045"/>
    <xdr:sp macro="" textlink="">
      <xdr:nvSpPr>
        <xdr:cNvPr id="130" name="【図書館】&#10;一人当たり面積該当値テキスト">
          <a:extLst>
            <a:ext uri="{FF2B5EF4-FFF2-40B4-BE49-F238E27FC236}">
              <a16:creationId xmlns:a16="http://schemas.microsoft.com/office/drawing/2014/main" id="{3F0F4DFF-C480-4CE3-BBC5-9BC845297409}"/>
            </a:ext>
          </a:extLst>
        </xdr:cNvPr>
        <xdr:cNvSpPr txBox="1"/>
      </xdr:nvSpPr>
      <xdr:spPr>
        <a:xfrm>
          <a:off x="8943975"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77978</xdr:rowOff>
    </xdr:from>
    <xdr:to>
      <xdr:col>50</xdr:col>
      <xdr:colOff>165100</xdr:colOff>
      <xdr:row>36</xdr:row>
      <xdr:rowOff>8128</xdr:rowOff>
    </xdr:to>
    <xdr:sp macro="" textlink="">
      <xdr:nvSpPr>
        <xdr:cNvPr id="131" name="楕円 130">
          <a:extLst>
            <a:ext uri="{FF2B5EF4-FFF2-40B4-BE49-F238E27FC236}">
              <a16:creationId xmlns:a16="http://schemas.microsoft.com/office/drawing/2014/main" id="{7EF8CE03-6466-40C7-88A4-496645D01CB8}"/>
            </a:ext>
          </a:extLst>
        </xdr:cNvPr>
        <xdr:cNvSpPr/>
      </xdr:nvSpPr>
      <xdr:spPr>
        <a:xfrm>
          <a:off x="815975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110490</xdr:rowOff>
    </xdr:from>
    <xdr:to>
      <xdr:col>55</xdr:col>
      <xdr:colOff>0</xdr:colOff>
      <xdr:row>35</xdr:row>
      <xdr:rowOff>128778</xdr:rowOff>
    </xdr:to>
    <xdr:cxnSp macro="">
      <xdr:nvCxnSpPr>
        <xdr:cNvPr id="132" name="直線コネクタ 131">
          <a:extLst>
            <a:ext uri="{FF2B5EF4-FFF2-40B4-BE49-F238E27FC236}">
              <a16:creationId xmlns:a16="http://schemas.microsoft.com/office/drawing/2014/main" id="{747767BF-C130-4556-979C-67453428B94E}"/>
            </a:ext>
          </a:extLst>
        </xdr:cNvPr>
        <xdr:cNvCxnSpPr/>
      </xdr:nvCxnSpPr>
      <xdr:spPr>
        <a:xfrm flipV="1">
          <a:off x="8210550" y="6111240"/>
          <a:ext cx="6953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100838</xdr:rowOff>
    </xdr:from>
    <xdr:to>
      <xdr:col>46</xdr:col>
      <xdr:colOff>38100</xdr:colOff>
      <xdr:row>36</xdr:row>
      <xdr:rowOff>30988</xdr:rowOff>
    </xdr:to>
    <xdr:sp macro="" textlink="">
      <xdr:nvSpPr>
        <xdr:cNvPr id="133" name="楕円 132">
          <a:extLst>
            <a:ext uri="{FF2B5EF4-FFF2-40B4-BE49-F238E27FC236}">
              <a16:creationId xmlns:a16="http://schemas.microsoft.com/office/drawing/2014/main" id="{23228D7E-824F-4795-8D09-C3B88C565E7B}"/>
            </a:ext>
          </a:extLst>
        </xdr:cNvPr>
        <xdr:cNvSpPr/>
      </xdr:nvSpPr>
      <xdr:spPr>
        <a:xfrm>
          <a:off x="7413625" y="61015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128778</xdr:rowOff>
    </xdr:from>
    <xdr:to>
      <xdr:col>50</xdr:col>
      <xdr:colOff>114300</xdr:colOff>
      <xdr:row>35</xdr:row>
      <xdr:rowOff>151638</xdr:rowOff>
    </xdr:to>
    <xdr:cxnSp macro="">
      <xdr:nvCxnSpPr>
        <xdr:cNvPr id="134" name="直線コネクタ 133">
          <a:extLst>
            <a:ext uri="{FF2B5EF4-FFF2-40B4-BE49-F238E27FC236}">
              <a16:creationId xmlns:a16="http://schemas.microsoft.com/office/drawing/2014/main" id="{F4EBF5A6-C2BD-4868-8F95-EE658E4016C4}"/>
            </a:ext>
          </a:extLst>
        </xdr:cNvPr>
        <xdr:cNvCxnSpPr/>
      </xdr:nvCxnSpPr>
      <xdr:spPr>
        <a:xfrm flipV="1">
          <a:off x="7445375" y="6129528"/>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119126</xdr:rowOff>
    </xdr:from>
    <xdr:to>
      <xdr:col>41</xdr:col>
      <xdr:colOff>101600</xdr:colOff>
      <xdr:row>36</xdr:row>
      <xdr:rowOff>49276</xdr:rowOff>
    </xdr:to>
    <xdr:sp macro="" textlink="">
      <xdr:nvSpPr>
        <xdr:cNvPr id="135" name="楕円 134">
          <a:extLst>
            <a:ext uri="{FF2B5EF4-FFF2-40B4-BE49-F238E27FC236}">
              <a16:creationId xmlns:a16="http://schemas.microsoft.com/office/drawing/2014/main" id="{3C5806E6-B13F-48C0-BA82-6C1D50591ED5}"/>
            </a:ext>
          </a:extLst>
        </xdr:cNvPr>
        <xdr:cNvSpPr/>
      </xdr:nvSpPr>
      <xdr:spPr>
        <a:xfrm>
          <a:off x="6638925"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151638</xdr:rowOff>
    </xdr:from>
    <xdr:to>
      <xdr:col>45</xdr:col>
      <xdr:colOff>177800</xdr:colOff>
      <xdr:row>35</xdr:row>
      <xdr:rowOff>169926</xdr:rowOff>
    </xdr:to>
    <xdr:cxnSp macro="">
      <xdr:nvCxnSpPr>
        <xdr:cNvPr id="136" name="直線コネクタ 135">
          <a:extLst>
            <a:ext uri="{FF2B5EF4-FFF2-40B4-BE49-F238E27FC236}">
              <a16:creationId xmlns:a16="http://schemas.microsoft.com/office/drawing/2014/main" id="{D7E6010A-86E2-47DA-8927-95139429F726}"/>
            </a:ext>
          </a:extLst>
        </xdr:cNvPr>
        <xdr:cNvCxnSpPr/>
      </xdr:nvCxnSpPr>
      <xdr:spPr>
        <a:xfrm flipV="1">
          <a:off x="6689725" y="6152388"/>
          <a:ext cx="7556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137414</xdr:rowOff>
    </xdr:from>
    <xdr:to>
      <xdr:col>36</xdr:col>
      <xdr:colOff>165100</xdr:colOff>
      <xdr:row>36</xdr:row>
      <xdr:rowOff>67564</xdr:rowOff>
    </xdr:to>
    <xdr:sp macro="" textlink="">
      <xdr:nvSpPr>
        <xdr:cNvPr id="137" name="楕円 136">
          <a:extLst>
            <a:ext uri="{FF2B5EF4-FFF2-40B4-BE49-F238E27FC236}">
              <a16:creationId xmlns:a16="http://schemas.microsoft.com/office/drawing/2014/main" id="{93285A02-A887-4C64-8127-45C0EED87F85}"/>
            </a:ext>
          </a:extLst>
        </xdr:cNvPr>
        <xdr:cNvSpPr/>
      </xdr:nvSpPr>
      <xdr:spPr>
        <a:xfrm>
          <a:off x="58928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169926</xdr:rowOff>
    </xdr:from>
    <xdr:to>
      <xdr:col>41</xdr:col>
      <xdr:colOff>50800</xdr:colOff>
      <xdr:row>36</xdr:row>
      <xdr:rowOff>16764</xdr:rowOff>
    </xdr:to>
    <xdr:cxnSp macro="">
      <xdr:nvCxnSpPr>
        <xdr:cNvPr id="138" name="直線コネクタ 137">
          <a:extLst>
            <a:ext uri="{FF2B5EF4-FFF2-40B4-BE49-F238E27FC236}">
              <a16:creationId xmlns:a16="http://schemas.microsoft.com/office/drawing/2014/main" id="{BC6A02F6-0CCA-47EB-B085-ADDF3DE6CC90}"/>
            </a:ext>
          </a:extLst>
        </xdr:cNvPr>
        <xdr:cNvCxnSpPr/>
      </xdr:nvCxnSpPr>
      <xdr:spPr>
        <a:xfrm flipV="1">
          <a:off x="5943600" y="6170676"/>
          <a:ext cx="7461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9" name="n_1aveValue【図書館】&#10;一人当たり面積">
          <a:extLst>
            <a:ext uri="{FF2B5EF4-FFF2-40B4-BE49-F238E27FC236}">
              <a16:creationId xmlns:a16="http://schemas.microsoft.com/office/drawing/2014/main" id="{1B54A2BB-7518-490E-868D-15FEC865D5C1}"/>
            </a:ext>
          </a:extLst>
        </xdr:cNvPr>
        <xdr:cNvSpPr txBox="1"/>
      </xdr:nvSpPr>
      <xdr:spPr>
        <a:xfrm>
          <a:off x="7991552"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a:extLst>
            <a:ext uri="{FF2B5EF4-FFF2-40B4-BE49-F238E27FC236}">
              <a16:creationId xmlns:a16="http://schemas.microsoft.com/office/drawing/2014/main" id="{6AED046A-CCA7-48CE-A70A-2D122E0892AC}"/>
            </a:ext>
          </a:extLst>
        </xdr:cNvPr>
        <xdr:cNvSpPr txBox="1"/>
      </xdr:nvSpPr>
      <xdr:spPr>
        <a:xfrm>
          <a:off x="72581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9CFCB5F0-B462-4C40-81D6-A43E63FCF11B}"/>
            </a:ext>
          </a:extLst>
        </xdr:cNvPr>
        <xdr:cNvSpPr txBox="1"/>
      </xdr:nvSpPr>
      <xdr:spPr>
        <a:xfrm>
          <a:off x="6483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a:extLst>
            <a:ext uri="{FF2B5EF4-FFF2-40B4-BE49-F238E27FC236}">
              <a16:creationId xmlns:a16="http://schemas.microsoft.com/office/drawing/2014/main" id="{5B4E3F00-1C5D-4F7A-92C3-BEF45AF8C224}"/>
            </a:ext>
          </a:extLst>
        </xdr:cNvPr>
        <xdr:cNvSpPr txBox="1"/>
      </xdr:nvSpPr>
      <xdr:spPr>
        <a:xfrm>
          <a:off x="5737302"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24655</xdr:rowOff>
    </xdr:from>
    <xdr:ext cx="469744" cy="259045"/>
    <xdr:sp macro="" textlink="">
      <xdr:nvSpPr>
        <xdr:cNvPr id="143" name="n_1mainValue【図書館】&#10;一人当たり面積">
          <a:extLst>
            <a:ext uri="{FF2B5EF4-FFF2-40B4-BE49-F238E27FC236}">
              <a16:creationId xmlns:a16="http://schemas.microsoft.com/office/drawing/2014/main" id="{87CC423F-CCDB-4F5F-B977-97C63CBE8C6F}"/>
            </a:ext>
          </a:extLst>
        </xdr:cNvPr>
        <xdr:cNvSpPr txBox="1"/>
      </xdr:nvSpPr>
      <xdr:spPr>
        <a:xfrm>
          <a:off x="7991552" y="58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47515</xdr:rowOff>
    </xdr:from>
    <xdr:ext cx="469744" cy="259045"/>
    <xdr:sp macro="" textlink="">
      <xdr:nvSpPr>
        <xdr:cNvPr id="144" name="n_2mainValue【図書館】&#10;一人当たり面積">
          <a:extLst>
            <a:ext uri="{FF2B5EF4-FFF2-40B4-BE49-F238E27FC236}">
              <a16:creationId xmlns:a16="http://schemas.microsoft.com/office/drawing/2014/main" id="{1B0AD4CB-CC2E-4DBF-9500-27C2EDF2DBA5}"/>
            </a:ext>
          </a:extLst>
        </xdr:cNvPr>
        <xdr:cNvSpPr txBox="1"/>
      </xdr:nvSpPr>
      <xdr:spPr>
        <a:xfrm>
          <a:off x="72581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65803</xdr:rowOff>
    </xdr:from>
    <xdr:ext cx="469744" cy="259045"/>
    <xdr:sp macro="" textlink="">
      <xdr:nvSpPr>
        <xdr:cNvPr id="145" name="n_3mainValue【図書館】&#10;一人当たり面積">
          <a:extLst>
            <a:ext uri="{FF2B5EF4-FFF2-40B4-BE49-F238E27FC236}">
              <a16:creationId xmlns:a16="http://schemas.microsoft.com/office/drawing/2014/main" id="{CDCC0DD4-5713-4B97-8351-19AECF5AED3B}"/>
            </a:ext>
          </a:extLst>
        </xdr:cNvPr>
        <xdr:cNvSpPr txBox="1"/>
      </xdr:nvSpPr>
      <xdr:spPr>
        <a:xfrm>
          <a:off x="64834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84091</xdr:rowOff>
    </xdr:from>
    <xdr:ext cx="469744" cy="259045"/>
    <xdr:sp macro="" textlink="">
      <xdr:nvSpPr>
        <xdr:cNvPr id="146" name="n_4mainValue【図書館】&#10;一人当たり面積">
          <a:extLst>
            <a:ext uri="{FF2B5EF4-FFF2-40B4-BE49-F238E27FC236}">
              <a16:creationId xmlns:a16="http://schemas.microsoft.com/office/drawing/2014/main" id="{ED86595E-88A4-425C-B734-6D5E446D0EA2}"/>
            </a:ext>
          </a:extLst>
        </xdr:cNvPr>
        <xdr:cNvSpPr txBox="1"/>
      </xdr:nvSpPr>
      <xdr:spPr>
        <a:xfrm>
          <a:off x="5737302" y="59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EC28165-FF8D-4377-B202-CD07780D9AF8}"/>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C2BB53ED-9F8F-48CD-82E5-C38266DFA038}"/>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B4B530D-46D3-4C43-84CF-94DE0EDBD96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A0724C-84CC-4F77-88B9-5CB536EA8664}"/>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7B2C59F-AE7B-4F51-8FF8-8B5C6096EC31}"/>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77DAEA3-B555-4C54-8727-A59D7A176591}"/>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2D75562-6947-451D-AD9E-04802A4A8CCB}"/>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9D16380-B405-4362-A566-7F275B4FDF78}"/>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D54FB42-F773-4989-85B0-AD1DC4E36A29}"/>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91471C6-AAF7-4EC7-B870-1C72A5A3CAE8}"/>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7CF8466-EFE8-4CFE-8DBF-31EBEC63EF4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1CB834B-FC56-44DC-973E-6D440F16DF3B}"/>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D6771DB-7ECD-4317-AE73-3274CE90AB5C}"/>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0CBF565-B696-492A-865D-5C6E645C1F08}"/>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83976B6-B166-460E-8CF5-FD505FC4D044}"/>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7375704-7A47-4FAF-BBD5-10AB8327E9C4}"/>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3FB64E77-E41A-4DC5-802B-1064D337CE19}"/>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ADD7B0A-8701-4A1F-B985-F2280ED1D48F}"/>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8D64CA9-C667-4FA5-86E1-5FFDDD95EFAD}"/>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10205CD-2F3D-436C-878A-2EB6F168A81C}"/>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8A0B7B4-D1B0-4986-93B2-DEB2EFA7616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BC242FD-8E5D-48A1-BA03-BE90E752C8F2}"/>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6B37EF7-F58F-4AA5-A779-C2EF4E1D750E}"/>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82392A7-4EE8-4768-9879-EC8E25F9969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CFC3BD98-FEC8-4DF6-8E2B-3A330D9247A1}"/>
            </a:ext>
          </a:extLst>
        </xdr:cNvPr>
        <xdr:cNvCxnSpPr/>
      </xdr:nvCxnSpPr>
      <xdr:spPr>
        <a:xfrm flipV="1">
          <a:off x="39490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1EC73E75-3508-4D33-AAF0-3571E860A644}"/>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4C0EF514-1DE0-4DBE-9C6A-18B9BD3285C1}"/>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D09F426-15E8-4636-B21C-39E26937A1CA}"/>
            </a:ext>
          </a:extLst>
        </xdr:cNvPr>
        <xdr:cNvSpPr txBox="1"/>
      </xdr:nvSpPr>
      <xdr:spPr>
        <a:xfrm>
          <a:off x="39878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510E2404-6041-4B7F-A68A-55504881938D}"/>
            </a:ext>
          </a:extLst>
        </xdr:cNvPr>
        <xdr:cNvCxnSpPr/>
      </xdr:nvCxnSpPr>
      <xdr:spPr>
        <a:xfrm>
          <a:off x="3889375" y="9660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1F3513BF-E4EE-48F9-B1DD-E522A06FB5A5}"/>
            </a:ext>
          </a:extLst>
        </xdr:cNvPr>
        <xdr:cNvSpPr txBox="1"/>
      </xdr:nvSpPr>
      <xdr:spPr>
        <a:xfrm>
          <a:off x="39878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ABDCD240-AC84-483B-AD7D-5F31AE417308}"/>
            </a:ext>
          </a:extLst>
        </xdr:cNvPr>
        <xdr:cNvSpPr/>
      </xdr:nvSpPr>
      <xdr:spPr>
        <a:xfrm>
          <a:off x="38989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1A915CC2-D82A-4B57-AF1E-273BF4D7477B}"/>
            </a:ext>
          </a:extLst>
        </xdr:cNvPr>
        <xdr:cNvSpPr/>
      </xdr:nvSpPr>
      <xdr:spPr>
        <a:xfrm>
          <a:off x="3203575" y="1046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243C7B63-7667-40FE-A4DF-C497F94CE94A}"/>
            </a:ext>
          </a:extLst>
        </xdr:cNvPr>
        <xdr:cNvSpPr/>
      </xdr:nvSpPr>
      <xdr:spPr>
        <a:xfrm>
          <a:off x="2428875"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F7A4824D-1523-401B-8313-8BADB1537E47}"/>
            </a:ext>
          </a:extLst>
        </xdr:cNvPr>
        <xdr:cNvSpPr/>
      </xdr:nvSpPr>
      <xdr:spPr>
        <a:xfrm>
          <a:off x="168275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724DE694-DB92-44E0-BBBB-8A4351FC0E34}"/>
            </a:ext>
          </a:extLst>
        </xdr:cNvPr>
        <xdr:cNvSpPr/>
      </xdr:nvSpPr>
      <xdr:spPr>
        <a:xfrm>
          <a:off x="936625" y="104514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497FD6E-66A7-4314-AC8D-827E70CDB9BF}"/>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2214E67-4B85-4AD0-ADD6-B12933E80E52}"/>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255F9CC-7AAF-4509-A213-FDBCC39B62F6}"/>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950920C-2DE6-462C-9D09-83970A3A2D93}"/>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0E85BC1-61D4-4B7C-A6C8-2BE6728C2B96}"/>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87" name="楕円 186">
          <a:extLst>
            <a:ext uri="{FF2B5EF4-FFF2-40B4-BE49-F238E27FC236}">
              <a16:creationId xmlns:a16="http://schemas.microsoft.com/office/drawing/2014/main" id="{37FF41B8-ABA9-496B-B9FE-07AC2D3931C6}"/>
            </a:ext>
          </a:extLst>
        </xdr:cNvPr>
        <xdr:cNvSpPr/>
      </xdr:nvSpPr>
      <xdr:spPr>
        <a:xfrm>
          <a:off x="38989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83837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CD869B2-F75B-4F84-9B6F-D6D497569DD8}"/>
            </a:ext>
          </a:extLst>
        </xdr:cNvPr>
        <xdr:cNvSpPr txBox="1"/>
      </xdr:nvSpPr>
      <xdr:spPr>
        <a:xfrm>
          <a:off x="398780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80645</xdr:rowOff>
    </xdr:from>
    <xdr:to>
      <xdr:col>20</xdr:col>
      <xdr:colOff>38100</xdr:colOff>
      <xdr:row>63</xdr:row>
      <xdr:rowOff>10795</xdr:rowOff>
    </xdr:to>
    <xdr:sp macro="" textlink="">
      <xdr:nvSpPr>
        <xdr:cNvPr id="189" name="楕円 188">
          <a:extLst>
            <a:ext uri="{FF2B5EF4-FFF2-40B4-BE49-F238E27FC236}">
              <a16:creationId xmlns:a16="http://schemas.microsoft.com/office/drawing/2014/main" id="{9D0064AF-1566-42DD-8792-22E2BBAB889F}"/>
            </a:ext>
          </a:extLst>
        </xdr:cNvPr>
        <xdr:cNvSpPr/>
      </xdr:nvSpPr>
      <xdr:spPr>
        <a:xfrm>
          <a:off x="3203575" y="107105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131445</xdr:rowOff>
    </xdr:from>
    <xdr:to>
      <xdr:col>24</xdr:col>
      <xdr:colOff>63500</xdr:colOff>
      <xdr:row>62</xdr:row>
      <xdr:rowOff>156210</xdr:rowOff>
    </xdr:to>
    <xdr:cxnSp macro="">
      <xdr:nvCxnSpPr>
        <xdr:cNvPr id="190" name="直線コネクタ 189">
          <a:extLst>
            <a:ext uri="{FF2B5EF4-FFF2-40B4-BE49-F238E27FC236}">
              <a16:creationId xmlns:a16="http://schemas.microsoft.com/office/drawing/2014/main" id="{84B34BAF-495D-4480-B5DC-533C16941253}"/>
            </a:ext>
          </a:extLst>
        </xdr:cNvPr>
        <xdr:cNvCxnSpPr/>
      </xdr:nvCxnSpPr>
      <xdr:spPr>
        <a:xfrm>
          <a:off x="3235325" y="10761345"/>
          <a:ext cx="714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1" name="楕円 190">
          <a:extLst>
            <a:ext uri="{FF2B5EF4-FFF2-40B4-BE49-F238E27FC236}">
              <a16:creationId xmlns:a16="http://schemas.microsoft.com/office/drawing/2014/main" id="{10BA6396-B50F-4F1E-995D-E39F466C92AD}"/>
            </a:ext>
          </a:extLst>
        </xdr:cNvPr>
        <xdr:cNvSpPr/>
      </xdr:nvSpPr>
      <xdr:spPr>
        <a:xfrm>
          <a:off x="2428875"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131445</xdr:rowOff>
    </xdr:to>
    <xdr:cxnSp macro="">
      <xdr:nvCxnSpPr>
        <xdr:cNvPr id="192" name="直線コネクタ 191">
          <a:extLst>
            <a:ext uri="{FF2B5EF4-FFF2-40B4-BE49-F238E27FC236}">
              <a16:creationId xmlns:a16="http://schemas.microsoft.com/office/drawing/2014/main" id="{051E22BC-3EF3-4F69-87F5-E8D7A6BEBD47}"/>
            </a:ext>
          </a:extLst>
        </xdr:cNvPr>
        <xdr:cNvCxnSpPr/>
      </xdr:nvCxnSpPr>
      <xdr:spPr>
        <a:xfrm>
          <a:off x="2479675" y="10677525"/>
          <a:ext cx="7556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93" name="楕円 192">
          <a:extLst>
            <a:ext uri="{FF2B5EF4-FFF2-40B4-BE49-F238E27FC236}">
              <a16:creationId xmlns:a16="http://schemas.microsoft.com/office/drawing/2014/main" id="{A34D5C88-B63A-446C-B097-4889AEE367AA}"/>
            </a:ext>
          </a:extLst>
        </xdr:cNvPr>
        <xdr:cNvSpPr/>
      </xdr:nvSpPr>
      <xdr:spPr>
        <a:xfrm>
          <a:off x="168275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47625</xdr:rowOff>
    </xdr:to>
    <xdr:cxnSp macro="">
      <xdr:nvCxnSpPr>
        <xdr:cNvPr id="194" name="直線コネクタ 193">
          <a:extLst>
            <a:ext uri="{FF2B5EF4-FFF2-40B4-BE49-F238E27FC236}">
              <a16:creationId xmlns:a16="http://schemas.microsoft.com/office/drawing/2014/main" id="{6FC5DFC6-567F-4E84-AAA2-918D26CA57E1}"/>
            </a:ext>
          </a:extLst>
        </xdr:cNvPr>
        <xdr:cNvCxnSpPr/>
      </xdr:nvCxnSpPr>
      <xdr:spPr>
        <a:xfrm>
          <a:off x="1733550" y="10637520"/>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195" name="楕円 194">
          <a:extLst>
            <a:ext uri="{FF2B5EF4-FFF2-40B4-BE49-F238E27FC236}">
              <a16:creationId xmlns:a16="http://schemas.microsoft.com/office/drawing/2014/main" id="{1AC22845-D16D-4E29-98C4-19E61706A085}"/>
            </a:ext>
          </a:extLst>
        </xdr:cNvPr>
        <xdr:cNvSpPr/>
      </xdr:nvSpPr>
      <xdr:spPr>
        <a:xfrm>
          <a:off x="936625" y="10548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62</xdr:row>
      <xdr:rowOff>7620</xdr:rowOff>
    </xdr:to>
    <xdr:cxnSp macro="">
      <xdr:nvCxnSpPr>
        <xdr:cNvPr id="196" name="直線コネクタ 195">
          <a:extLst>
            <a:ext uri="{FF2B5EF4-FFF2-40B4-BE49-F238E27FC236}">
              <a16:creationId xmlns:a16="http://schemas.microsoft.com/office/drawing/2014/main" id="{0877B23E-85D2-47BE-A7DF-E4652420E260}"/>
            </a:ext>
          </a:extLst>
        </xdr:cNvPr>
        <xdr:cNvCxnSpPr/>
      </xdr:nvCxnSpPr>
      <xdr:spPr>
        <a:xfrm>
          <a:off x="968375" y="1059942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88C4349F-E547-4FAA-8ED3-707AE2A167C8}"/>
            </a:ext>
          </a:extLst>
        </xdr:cNvPr>
        <xdr:cNvSpPr txBox="1"/>
      </xdr:nvSpPr>
      <xdr:spPr>
        <a:xfrm>
          <a:off x="306769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a:extLst>
            <a:ext uri="{FF2B5EF4-FFF2-40B4-BE49-F238E27FC236}">
              <a16:creationId xmlns:a16="http://schemas.microsoft.com/office/drawing/2014/main" id="{237B5A14-8ED1-4BCB-A355-E0C5432D72A1}"/>
            </a:ext>
          </a:extLst>
        </xdr:cNvPr>
        <xdr:cNvSpPr txBox="1"/>
      </xdr:nvSpPr>
      <xdr:spPr>
        <a:xfrm>
          <a:off x="230569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827C7440-8BA3-497B-A60A-408C9DB3BB07}"/>
            </a:ext>
          </a:extLst>
        </xdr:cNvPr>
        <xdr:cNvSpPr txBox="1"/>
      </xdr:nvSpPr>
      <xdr:spPr>
        <a:xfrm>
          <a:off x="1559569"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id="{7238BA4B-ADA9-4076-A434-8A7A2767FF5F}"/>
            </a:ext>
          </a:extLst>
        </xdr:cNvPr>
        <xdr:cNvSpPr txBox="1"/>
      </xdr:nvSpPr>
      <xdr:spPr>
        <a:xfrm>
          <a:off x="8134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1922</xdr:rowOff>
    </xdr:from>
    <xdr:ext cx="405111" cy="259045"/>
    <xdr:sp macro="" textlink="">
      <xdr:nvSpPr>
        <xdr:cNvPr id="201" name="n_1mainValue【体育館・プール】&#10;有形固定資産減価償却率">
          <a:extLst>
            <a:ext uri="{FF2B5EF4-FFF2-40B4-BE49-F238E27FC236}">
              <a16:creationId xmlns:a16="http://schemas.microsoft.com/office/drawing/2014/main" id="{FEB66A74-4A3C-4005-B105-CDAF883FC62F}"/>
            </a:ext>
          </a:extLst>
        </xdr:cNvPr>
        <xdr:cNvSpPr txBox="1"/>
      </xdr:nvSpPr>
      <xdr:spPr>
        <a:xfrm>
          <a:off x="306769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2" name="n_2mainValue【体育館・プール】&#10;有形固定資産減価償却率">
          <a:extLst>
            <a:ext uri="{FF2B5EF4-FFF2-40B4-BE49-F238E27FC236}">
              <a16:creationId xmlns:a16="http://schemas.microsoft.com/office/drawing/2014/main" id="{912097E0-E110-489A-AF9D-965D6E1DB76A}"/>
            </a:ext>
          </a:extLst>
        </xdr:cNvPr>
        <xdr:cNvSpPr txBox="1"/>
      </xdr:nvSpPr>
      <xdr:spPr>
        <a:xfrm>
          <a:off x="230569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203" name="n_3mainValue【体育館・プール】&#10;有形固定資産減価償却率">
          <a:extLst>
            <a:ext uri="{FF2B5EF4-FFF2-40B4-BE49-F238E27FC236}">
              <a16:creationId xmlns:a16="http://schemas.microsoft.com/office/drawing/2014/main" id="{41DFDDD2-AE9C-4049-9975-CD5462F5452D}"/>
            </a:ext>
          </a:extLst>
        </xdr:cNvPr>
        <xdr:cNvSpPr txBox="1"/>
      </xdr:nvSpPr>
      <xdr:spPr>
        <a:xfrm>
          <a:off x="1559569"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BC4A10F-E8A5-4820-9A23-0E4DDF0094FE}"/>
            </a:ext>
          </a:extLst>
        </xdr:cNvPr>
        <xdr:cNvSpPr txBox="1"/>
      </xdr:nvSpPr>
      <xdr:spPr>
        <a:xfrm>
          <a:off x="8134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5510654-550E-4B8A-838F-025FFAF6B03C}"/>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201AB5E-F5D4-4FC9-A4C1-1B6EEF4499C9}"/>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811EF53-F4C3-4017-AA7D-0CEE2DCAE43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1361504-0A35-4F07-BC1D-38D186F57DB5}"/>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CAF0909-0076-4237-9CCE-FF9261A85CE1}"/>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21B3911-D61A-465C-A805-29C064495EE2}"/>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2E1E05B-6E48-4A2A-B1EA-DD16CCD5D5B4}"/>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06ACED8-7C83-4EA1-B5C0-C9AB9E74169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5F64BA6-621C-44E4-B067-3882EC97E939}"/>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C009F60-DC12-4CBD-AAA6-89D79140DC83}"/>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CE0D1321-86C4-425A-A7CA-3E657AE528C9}"/>
            </a:ext>
          </a:extLst>
        </xdr:cNvPr>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7BBD4592-B2E5-43BF-A515-860B612F6489}"/>
            </a:ext>
          </a:extLst>
        </xdr:cNvPr>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6E80AB03-67F7-4354-AA99-D42C08EA91F7}"/>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20065A14-A727-41F9-BFEE-3ABCDCF347B1}"/>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393648C3-427F-4316-94C5-55910AA5DC11}"/>
            </a:ext>
          </a:extLst>
        </xdr:cNvPr>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BA1C0084-D2DE-40F9-9266-8781FF95EF7D}"/>
            </a:ext>
          </a:extLst>
        </xdr:cNvPr>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52E24590-AC49-4332-B30A-4CFC0556BCF5}"/>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AE905213-676C-4B27-8476-E9C552487663}"/>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6956305-F230-4F3E-A13A-BE8F32B4C9EA}"/>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0813CB8F-75F2-4A19-ADA2-BD3D55C275BA}"/>
            </a:ext>
          </a:extLst>
        </xdr:cNvPr>
        <xdr:cNvCxnSpPr/>
      </xdr:nvCxnSpPr>
      <xdr:spPr>
        <a:xfrm flipV="1">
          <a:off x="8905240"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6A711B9A-8E4E-4073-8576-EBD515808858}"/>
            </a:ext>
          </a:extLst>
        </xdr:cNvPr>
        <xdr:cNvSpPr txBox="1"/>
      </xdr:nvSpPr>
      <xdr:spPr>
        <a:xfrm>
          <a:off x="8943975"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8A8AB4C9-EABA-4608-812E-B5D121DC7A34}"/>
            </a:ext>
          </a:extLst>
        </xdr:cNvPr>
        <xdr:cNvCxnSpPr/>
      </xdr:nvCxnSpPr>
      <xdr:spPr>
        <a:xfrm>
          <a:off x="8845550" y="10856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2A47E55D-4C13-439F-A8EF-4B9918575236}"/>
            </a:ext>
          </a:extLst>
        </xdr:cNvPr>
        <xdr:cNvSpPr txBox="1"/>
      </xdr:nvSpPr>
      <xdr:spPr>
        <a:xfrm>
          <a:off x="8943975"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110BD5A0-00FF-4FF6-AF62-044873B116B3}"/>
            </a:ext>
          </a:extLst>
        </xdr:cNvPr>
        <xdr:cNvCxnSpPr/>
      </xdr:nvCxnSpPr>
      <xdr:spPr>
        <a:xfrm>
          <a:off x="8845550" y="9637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6C11071B-F287-4842-B7CD-3786CB1B43FD}"/>
            </a:ext>
          </a:extLst>
        </xdr:cNvPr>
        <xdr:cNvSpPr txBox="1"/>
      </xdr:nvSpPr>
      <xdr:spPr>
        <a:xfrm>
          <a:off x="8943975"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A2951EF3-C8AB-4187-B83D-4CF57BA48E45}"/>
            </a:ext>
          </a:extLst>
        </xdr:cNvPr>
        <xdr:cNvSpPr/>
      </xdr:nvSpPr>
      <xdr:spPr>
        <a:xfrm>
          <a:off x="8883650" y="104779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B78C2409-6850-481D-8EE1-0D95ADDEA5E7}"/>
            </a:ext>
          </a:extLst>
        </xdr:cNvPr>
        <xdr:cNvSpPr/>
      </xdr:nvSpPr>
      <xdr:spPr>
        <a:xfrm>
          <a:off x="815975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BE357061-E66A-4C64-B464-DC0B79A7B66B}"/>
            </a:ext>
          </a:extLst>
        </xdr:cNvPr>
        <xdr:cNvSpPr/>
      </xdr:nvSpPr>
      <xdr:spPr>
        <a:xfrm>
          <a:off x="7413625" y="104750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D72E0C7E-B0AE-45E9-B6DB-5AF35FD275D2}"/>
            </a:ext>
          </a:extLst>
        </xdr:cNvPr>
        <xdr:cNvSpPr/>
      </xdr:nvSpPr>
      <xdr:spPr>
        <a:xfrm>
          <a:off x="6638925"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864614C5-B2EF-4D6F-9AC2-24DF48170EBD}"/>
            </a:ext>
          </a:extLst>
        </xdr:cNvPr>
        <xdr:cNvSpPr/>
      </xdr:nvSpPr>
      <xdr:spPr>
        <a:xfrm>
          <a:off x="58928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D242C83-39D2-4448-B08A-404DD2FC341A}"/>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923F179-CBCE-4227-A630-8DC6B0E95B3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3458B8E-AE46-40EE-B86D-9B89018F160C}"/>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2D44BCD-84ED-4018-B432-AA5151EA81FD}"/>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BFDBB92-76A1-4C8C-8035-4A940CD099EC}"/>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88074</xdr:rowOff>
    </xdr:from>
    <xdr:to>
      <xdr:col>55</xdr:col>
      <xdr:colOff>50800</xdr:colOff>
      <xdr:row>62</xdr:row>
      <xdr:rowOff>18224</xdr:rowOff>
    </xdr:to>
    <xdr:sp macro="" textlink="">
      <xdr:nvSpPr>
        <xdr:cNvPr id="240" name="楕円 239">
          <a:extLst>
            <a:ext uri="{FF2B5EF4-FFF2-40B4-BE49-F238E27FC236}">
              <a16:creationId xmlns:a16="http://schemas.microsoft.com/office/drawing/2014/main" id="{321CB4E4-B5A6-4A8C-B7E8-58C3FC03F276}"/>
            </a:ext>
          </a:extLst>
        </xdr:cNvPr>
        <xdr:cNvSpPr/>
      </xdr:nvSpPr>
      <xdr:spPr>
        <a:xfrm>
          <a:off x="8883650" y="105465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66501</xdr:rowOff>
    </xdr:from>
    <xdr:ext cx="469744" cy="259045"/>
    <xdr:sp macro="" textlink="">
      <xdr:nvSpPr>
        <xdr:cNvPr id="241" name="【体育館・プール】&#10;一人当たり面積該当値テキスト">
          <a:extLst>
            <a:ext uri="{FF2B5EF4-FFF2-40B4-BE49-F238E27FC236}">
              <a16:creationId xmlns:a16="http://schemas.microsoft.com/office/drawing/2014/main" id="{BE47F825-9422-4C61-8824-AEA3E649BAD4}"/>
            </a:ext>
          </a:extLst>
        </xdr:cNvPr>
        <xdr:cNvSpPr txBox="1"/>
      </xdr:nvSpPr>
      <xdr:spPr>
        <a:xfrm>
          <a:off x="8943975" y="105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92646</xdr:rowOff>
    </xdr:from>
    <xdr:to>
      <xdr:col>50</xdr:col>
      <xdr:colOff>165100</xdr:colOff>
      <xdr:row>62</xdr:row>
      <xdr:rowOff>22796</xdr:rowOff>
    </xdr:to>
    <xdr:sp macro="" textlink="">
      <xdr:nvSpPr>
        <xdr:cNvPr id="242" name="楕円 241">
          <a:extLst>
            <a:ext uri="{FF2B5EF4-FFF2-40B4-BE49-F238E27FC236}">
              <a16:creationId xmlns:a16="http://schemas.microsoft.com/office/drawing/2014/main" id="{A7E5A6EF-D612-40B7-8F3E-9DB2D7C902DF}"/>
            </a:ext>
          </a:extLst>
        </xdr:cNvPr>
        <xdr:cNvSpPr/>
      </xdr:nvSpPr>
      <xdr:spPr>
        <a:xfrm>
          <a:off x="8159750" y="105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138874</xdr:rowOff>
    </xdr:from>
    <xdr:to>
      <xdr:col>55</xdr:col>
      <xdr:colOff>0</xdr:colOff>
      <xdr:row>61</xdr:row>
      <xdr:rowOff>143446</xdr:rowOff>
    </xdr:to>
    <xdr:cxnSp macro="">
      <xdr:nvCxnSpPr>
        <xdr:cNvPr id="243" name="直線コネクタ 242">
          <a:extLst>
            <a:ext uri="{FF2B5EF4-FFF2-40B4-BE49-F238E27FC236}">
              <a16:creationId xmlns:a16="http://schemas.microsoft.com/office/drawing/2014/main" id="{137AF69A-0CDB-410F-8CE5-73421A2FE52F}"/>
            </a:ext>
          </a:extLst>
        </xdr:cNvPr>
        <xdr:cNvCxnSpPr/>
      </xdr:nvCxnSpPr>
      <xdr:spPr>
        <a:xfrm flipV="1">
          <a:off x="8210550" y="10597324"/>
          <a:ext cx="6953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98361</xdr:rowOff>
    </xdr:from>
    <xdr:to>
      <xdr:col>46</xdr:col>
      <xdr:colOff>38100</xdr:colOff>
      <xdr:row>62</xdr:row>
      <xdr:rowOff>28511</xdr:rowOff>
    </xdr:to>
    <xdr:sp macro="" textlink="">
      <xdr:nvSpPr>
        <xdr:cNvPr id="244" name="楕円 243">
          <a:extLst>
            <a:ext uri="{FF2B5EF4-FFF2-40B4-BE49-F238E27FC236}">
              <a16:creationId xmlns:a16="http://schemas.microsoft.com/office/drawing/2014/main" id="{8D9DB87C-BBE3-416F-8D41-CF11DB9EE99F}"/>
            </a:ext>
          </a:extLst>
        </xdr:cNvPr>
        <xdr:cNvSpPr/>
      </xdr:nvSpPr>
      <xdr:spPr>
        <a:xfrm>
          <a:off x="7413625" y="105568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143446</xdr:rowOff>
    </xdr:from>
    <xdr:to>
      <xdr:col>50</xdr:col>
      <xdr:colOff>114300</xdr:colOff>
      <xdr:row>61</xdr:row>
      <xdr:rowOff>149161</xdr:rowOff>
    </xdr:to>
    <xdr:cxnSp macro="">
      <xdr:nvCxnSpPr>
        <xdr:cNvPr id="245" name="直線コネクタ 244">
          <a:extLst>
            <a:ext uri="{FF2B5EF4-FFF2-40B4-BE49-F238E27FC236}">
              <a16:creationId xmlns:a16="http://schemas.microsoft.com/office/drawing/2014/main" id="{6CEDD739-1B1B-4BE2-B512-7AE9758B1CC3}"/>
            </a:ext>
          </a:extLst>
        </xdr:cNvPr>
        <xdr:cNvCxnSpPr/>
      </xdr:nvCxnSpPr>
      <xdr:spPr>
        <a:xfrm flipV="1">
          <a:off x="7445375" y="10601896"/>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102933</xdr:rowOff>
    </xdr:from>
    <xdr:to>
      <xdr:col>41</xdr:col>
      <xdr:colOff>101600</xdr:colOff>
      <xdr:row>62</xdr:row>
      <xdr:rowOff>33083</xdr:rowOff>
    </xdr:to>
    <xdr:sp macro="" textlink="">
      <xdr:nvSpPr>
        <xdr:cNvPr id="246" name="楕円 245">
          <a:extLst>
            <a:ext uri="{FF2B5EF4-FFF2-40B4-BE49-F238E27FC236}">
              <a16:creationId xmlns:a16="http://schemas.microsoft.com/office/drawing/2014/main" id="{F0BAF96E-1552-42BA-89D1-D54DEE48EEBC}"/>
            </a:ext>
          </a:extLst>
        </xdr:cNvPr>
        <xdr:cNvSpPr/>
      </xdr:nvSpPr>
      <xdr:spPr>
        <a:xfrm>
          <a:off x="6638925"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149161</xdr:rowOff>
    </xdr:from>
    <xdr:to>
      <xdr:col>45</xdr:col>
      <xdr:colOff>177800</xdr:colOff>
      <xdr:row>61</xdr:row>
      <xdr:rowOff>153733</xdr:rowOff>
    </xdr:to>
    <xdr:cxnSp macro="">
      <xdr:nvCxnSpPr>
        <xdr:cNvPr id="247" name="直線コネクタ 246">
          <a:extLst>
            <a:ext uri="{FF2B5EF4-FFF2-40B4-BE49-F238E27FC236}">
              <a16:creationId xmlns:a16="http://schemas.microsoft.com/office/drawing/2014/main" id="{D5307B41-A042-4F5C-8798-DE54DD7291CC}"/>
            </a:ext>
          </a:extLst>
        </xdr:cNvPr>
        <xdr:cNvCxnSpPr/>
      </xdr:nvCxnSpPr>
      <xdr:spPr>
        <a:xfrm flipV="1">
          <a:off x="6689725" y="10607611"/>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107506</xdr:rowOff>
    </xdr:from>
    <xdr:to>
      <xdr:col>36</xdr:col>
      <xdr:colOff>165100</xdr:colOff>
      <xdr:row>62</xdr:row>
      <xdr:rowOff>37656</xdr:rowOff>
    </xdr:to>
    <xdr:sp macro="" textlink="">
      <xdr:nvSpPr>
        <xdr:cNvPr id="248" name="楕円 247">
          <a:extLst>
            <a:ext uri="{FF2B5EF4-FFF2-40B4-BE49-F238E27FC236}">
              <a16:creationId xmlns:a16="http://schemas.microsoft.com/office/drawing/2014/main" id="{B1083011-9F96-4015-BA7E-6CF5C62E774A}"/>
            </a:ext>
          </a:extLst>
        </xdr:cNvPr>
        <xdr:cNvSpPr/>
      </xdr:nvSpPr>
      <xdr:spPr>
        <a:xfrm>
          <a:off x="5892800" y="105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153733</xdr:rowOff>
    </xdr:from>
    <xdr:to>
      <xdr:col>41</xdr:col>
      <xdr:colOff>50800</xdr:colOff>
      <xdr:row>61</xdr:row>
      <xdr:rowOff>158306</xdr:rowOff>
    </xdr:to>
    <xdr:cxnSp macro="">
      <xdr:nvCxnSpPr>
        <xdr:cNvPr id="249" name="直線コネクタ 248">
          <a:extLst>
            <a:ext uri="{FF2B5EF4-FFF2-40B4-BE49-F238E27FC236}">
              <a16:creationId xmlns:a16="http://schemas.microsoft.com/office/drawing/2014/main" id="{734AD519-9B1E-4288-B224-C1DE136F8DED}"/>
            </a:ext>
          </a:extLst>
        </xdr:cNvPr>
        <xdr:cNvCxnSpPr/>
      </xdr:nvCxnSpPr>
      <xdr:spPr>
        <a:xfrm flipV="1">
          <a:off x="5943600" y="10612183"/>
          <a:ext cx="746125"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id="{3F1B40D2-10A7-403A-B740-88243AA20936}"/>
            </a:ext>
          </a:extLst>
        </xdr:cNvPr>
        <xdr:cNvSpPr txBox="1"/>
      </xdr:nvSpPr>
      <xdr:spPr>
        <a:xfrm>
          <a:off x="7991552"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BA24E113-6C11-4465-B774-CA058F3D6C89}"/>
            </a:ext>
          </a:extLst>
        </xdr:cNvPr>
        <xdr:cNvSpPr txBox="1"/>
      </xdr:nvSpPr>
      <xdr:spPr>
        <a:xfrm>
          <a:off x="72581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id="{69B9D288-0C96-47CB-B532-F7732D0739B3}"/>
            </a:ext>
          </a:extLst>
        </xdr:cNvPr>
        <xdr:cNvSpPr txBox="1"/>
      </xdr:nvSpPr>
      <xdr:spPr>
        <a:xfrm>
          <a:off x="6483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id="{CE9BC028-2E9E-4697-A4D8-C5B6AC3B8A7E}"/>
            </a:ext>
          </a:extLst>
        </xdr:cNvPr>
        <xdr:cNvSpPr txBox="1"/>
      </xdr:nvSpPr>
      <xdr:spPr>
        <a:xfrm>
          <a:off x="5737302"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13923</xdr:rowOff>
    </xdr:from>
    <xdr:ext cx="469744" cy="259045"/>
    <xdr:sp macro="" textlink="">
      <xdr:nvSpPr>
        <xdr:cNvPr id="254" name="n_1mainValue【体育館・プール】&#10;一人当たり面積">
          <a:extLst>
            <a:ext uri="{FF2B5EF4-FFF2-40B4-BE49-F238E27FC236}">
              <a16:creationId xmlns:a16="http://schemas.microsoft.com/office/drawing/2014/main" id="{9EB412F3-A85B-4135-BD27-22AD0BD39FDC}"/>
            </a:ext>
          </a:extLst>
        </xdr:cNvPr>
        <xdr:cNvSpPr txBox="1"/>
      </xdr:nvSpPr>
      <xdr:spPr>
        <a:xfrm>
          <a:off x="7991552"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19638</xdr:rowOff>
    </xdr:from>
    <xdr:ext cx="469744" cy="259045"/>
    <xdr:sp macro="" textlink="">
      <xdr:nvSpPr>
        <xdr:cNvPr id="255" name="n_2mainValue【体育館・プール】&#10;一人当たり面積">
          <a:extLst>
            <a:ext uri="{FF2B5EF4-FFF2-40B4-BE49-F238E27FC236}">
              <a16:creationId xmlns:a16="http://schemas.microsoft.com/office/drawing/2014/main" id="{1A235E96-42A9-4136-B348-95DE876ED8BF}"/>
            </a:ext>
          </a:extLst>
        </xdr:cNvPr>
        <xdr:cNvSpPr txBox="1"/>
      </xdr:nvSpPr>
      <xdr:spPr>
        <a:xfrm>
          <a:off x="7258127" y="10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24210</xdr:rowOff>
    </xdr:from>
    <xdr:ext cx="469744" cy="259045"/>
    <xdr:sp macro="" textlink="">
      <xdr:nvSpPr>
        <xdr:cNvPr id="256" name="n_3mainValue【体育館・プール】&#10;一人当たり面積">
          <a:extLst>
            <a:ext uri="{FF2B5EF4-FFF2-40B4-BE49-F238E27FC236}">
              <a16:creationId xmlns:a16="http://schemas.microsoft.com/office/drawing/2014/main" id="{DFF844B6-3B30-454A-AC6D-E5D481DFBC40}"/>
            </a:ext>
          </a:extLst>
        </xdr:cNvPr>
        <xdr:cNvSpPr txBox="1"/>
      </xdr:nvSpPr>
      <xdr:spPr>
        <a:xfrm>
          <a:off x="6483427" y="106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28783</xdr:rowOff>
    </xdr:from>
    <xdr:ext cx="469744" cy="259045"/>
    <xdr:sp macro="" textlink="">
      <xdr:nvSpPr>
        <xdr:cNvPr id="257" name="n_4mainValue【体育館・プール】&#10;一人当たり面積">
          <a:extLst>
            <a:ext uri="{FF2B5EF4-FFF2-40B4-BE49-F238E27FC236}">
              <a16:creationId xmlns:a16="http://schemas.microsoft.com/office/drawing/2014/main" id="{A6B07138-C8A3-4925-A7CC-A96A7D0B3A84}"/>
            </a:ext>
          </a:extLst>
        </xdr:cNvPr>
        <xdr:cNvSpPr txBox="1"/>
      </xdr:nvSpPr>
      <xdr:spPr>
        <a:xfrm>
          <a:off x="5737302"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DCF07C3B-EBA5-465B-9E1D-00906FD106E9}"/>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1A6CC581-C32D-4FB3-B907-6A93070CDEC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296D5FC7-56D2-4C22-BE77-BE524F7B0537}"/>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995DB9C3-329B-4FDB-AC65-9F2025CF9BDA}"/>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571762C2-1BAB-4E1C-A19B-D3A4715C9839}"/>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9D8E6113-FF69-4EA2-9EAA-5568354B46EF}"/>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E0486669-C7A2-4315-9887-1F4C070188CE}"/>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D6A8BF45-5DC5-4A73-A6B6-A7FB1B1D401F}"/>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A8C17B0D-E396-41A9-8EA7-109FF8A2D712}"/>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E3AA4D6-B5F1-4643-BC3D-135160B35561}"/>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EEB8CAE2-52F8-46D6-9683-CBCCA5B0005B}"/>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9C6A1EBF-CBB8-4382-910C-38FC21B1A973}"/>
            </a:ext>
          </a:extLst>
        </xdr:cNvPr>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DB5F2594-FF65-46E6-B3C5-0BF1ECE87BFF}"/>
            </a:ext>
          </a:extLst>
        </xdr:cNvPr>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F492889C-5F67-4FCB-8B38-091B1CAB1A69}"/>
            </a:ext>
          </a:extLst>
        </xdr:cNvPr>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0927FBE4-76BD-40F0-AAB9-5B93B02DE479}"/>
            </a:ext>
          </a:extLst>
        </xdr:cNvPr>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E262050C-AA73-457B-9FA2-2122AC6D25C9}"/>
            </a:ext>
          </a:extLst>
        </xdr:cNvPr>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7667BA83-BAA7-4C97-A69B-2598F1E25495}"/>
            </a:ext>
          </a:extLst>
        </xdr:cNvPr>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05501597-C162-433D-822F-2A1990FB242A}"/>
            </a:ext>
          </a:extLst>
        </xdr:cNvPr>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7E23C5D0-A29B-4D0D-9157-90C5860B87D8}"/>
            </a:ext>
          </a:extLst>
        </xdr:cNvPr>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3786D049-03ED-4FC4-96B4-94A16CE8589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262ED40E-AA7E-47A2-89AA-68327EFB352D}"/>
            </a:ext>
          </a:extLst>
        </xdr:cNvPr>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FB3E456F-8B8C-47BC-8135-E998351895FC}"/>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43FA316D-AA1B-4431-A04D-F0123608AC5A}"/>
            </a:ext>
          </a:extLst>
        </xdr:cNvPr>
        <xdr:cNvCxnSpPr/>
      </xdr:nvCxnSpPr>
      <xdr:spPr>
        <a:xfrm flipV="1">
          <a:off x="39490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DEF4B34B-D0D1-4535-B4F2-9F8C6AE05D4D}"/>
            </a:ext>
          </a:extLst>
        </xdr:cNvPr>
        <xdr:cNvSpPr txBox="1"/>
      </xdr:nvSpPr>
      <xdr:spPr>
        <a:xfrm>
          <a:off x="39878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692E14C3-AC6C-413B-8E6E-D79E0B8C0C2C}"/>
            </a:ext>
          </a:extLst>
        </xdr:cNvPr>
        <xdr:cNvCxnSpPr/>
      </xdr:nvCxnSpPr>
      <xdr:spPr>
        <a:xfrm>
          <a:off x="38893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512740AE-29E5-4031-BC3F-4ED4EDADB995}"/>
            </a:ext>
          </a:extLst>
        </xdr:cNvPr>
        <xdr:cNvSpPr txBox="1"/>
      </xdr:nvSpPr>
      <xdr:spPr>
        <a:xfrm>
          <a:off x="39878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8BBFC61B-CE27-4E4F-8C9D-530F27E11B8E}"/>
            </a:ext>
          </a:extLst>
        </xdr:cNvPr>
        <xdr:cNvCxnSpPr/>
      </xdr:nvCxnSpPr>
      <xdr:spPr>
        <a:xfrm>
          <a:off x="3889375" y="13397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AC218308-EDB6-429D-AAE0-BB259B19D4EE}"/>
            </a:ext>
          </a:extLst>
        </xdr:cNvPr>
        <xdr:cNvSpPr txBox="1"/>
      </xdr:nvSpPr>
      <xdr:spPr>
        <a:xfrm>
          <a:off x="39878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69A5F4E5-5FFC-4E96-A4BA-CFFEB5FB3626}"/>
            </a:ext>
          </a:extLst>
        </xdr:cNvPr>
        <xdr:cNvSpPr/>
      </xdr:nvSpPr>
      <xdr:spPr>
        <a:xfrm>
          <a:off x="38989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BD7DF0A9-20BF-464D-80E8-CB71ABB54246}"/>
            </a:ext>
          </a:extLst>
        </xdr:cNvPr>
        <xdr:cNvSpPr/>
      </xdr:nvSpPr>
      <xdr:spPr>
        <a:xfrm>
          <a:off x="3203575" y="138381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a:extLst>
            <a:ext uri="{FF2B5EF4-FFF2-40B4-BE49-F238E27FC236}">
              <a16:creationId xmlns:a16="http://schemas.microsoft.com/office/drawing/2014/main" id="{83D213E7-0E8E-47F2-B1D7-8A7CBD613BC6}"/>
            </a:ext>
          </a:extLst>
        </xdr:cNvPr>
        <xdr:cNvSpPr/>
      </xdr:nvSpPr>
      <xdr:spPr>
        <a:xfrm>
          <a:off x="2428875"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a:extLst>
            <a:ext uri="{FF2B5EF4-FFF2-40B4-BE49-F238E27FC236}">
              <a16:creationId xmlns:a16="http://schemas.microsoft.com/office/drawing/2014/main" id="{BC513D96-E8DB-4F7A-89C6-86B76167B6A9}"/>
            </a:ext>
          </a:extLst>
        </xdr:cNvPr>
        <xdr:cNvSpPr/>
      </xdr:nvSpPr>
      <xdr:spPr>
        <a:xfrm>
          <a:off x="168275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a:extLst>
            <a:ext uri="{FF2B5EF4-FFF2-40B4-BE49-F238E27FC236}">
              <a16:creationId xmlns:a16="http://schemas.microsoft.com/office/drawing/2014/main" id="{2B89321C-1D0A-445C-85D3-16096D986494}"/>
            </a:ext>
          </a:extLst>
        </xdr:cNvPr>
        <xdr:cNvSpPr/>
      </xdr:nvSpPr>
      <xdr:spPr>
        <a:xfrm>
          <a:off x="936625" y="13771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4D54596-53A5-47F9-8117-6C510CE75512}"/>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E4043D2-E5D1-417C-BFFA-10810789967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E82329A-9C69-440E-90D8-AA58BDE625B9}"/>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8B199E6-3AF7-420E-B73B-90EF7E3F4741}"/>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699302F-EC91-46D5-9EAA-3E271CE12C1B}"/>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楕円 295">
          <a:extLst>
            <a:ext uri="{FF2B5EF4-FFF2-40B4-BE49-F238E27FC236}">
              <a16:creationId xmlns:a16="http://schemas.microsoft.com/office/drawing/2014/main" id="{7CAAC978-8266-422A-A175-040826260BEE}"/>
            </a:ext>
          </a:extLst>
        </xdr:cNvPr>
        <xdr:cNvSpPr/>
      </xdr:nvSpPr>
      <xdr:spPr>
        <a:xfrm>
          <a:off x="38989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65040</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6F7CEE94-2DC7-4CC9-A128-56DD7D8B995F}"/>
            </a:ext>
          </a:extLst>
        </xdr:cNvPr>
        <xdr:cNvSpPr txBox="1"/>
      </xdr:nvSpPr>
      <xdr:spPr>
        <a:xfrm>
          <a:off x="3987800" y="1378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154178</xdr:rowOff>
    </xdr:from>
    <xdr:to>
      <xdr:col>20</xdr:col>
      <xdr:colOff>38100</xdr:colOff>
      <xdr:row>81</xdr:row>
      <xdr:rowOff>84328</xdr:rowOff>
    </xdr:to>
    <xdr:sp macro="" textlink="">
      <xdr:nvSpPr>
        <xdr:cNvPr id="298" name="楕円 297">
          <a:extLst>
            <a:ext uri="{FF2B5EF4-FFF2-40B4-BE49-F238E27FC236}">
              <a16:creationId xmlns:a16="http://schemas.microsoft.com/office/drawing/2014/main" id="{1463A485-61EA-44FA-BD1B-236CDBF80B97}"/>
            </a:ext>
          </a:extLst>
        </xdr:cNvPr>
        <xdr:cNvSpPr/>
      </xdr:nvSpPr>
      <xdr:spPr>
        <a:xfrm>
          <a:off x="3203575" y="138701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33528</xdr:rowOff>
    </xdr:from>
    <xdr:to>
      <xdr:col>24</xdr:col>
      <xdr:colOff>63500</xdr:colOff>
      <xdr:row>81</xdr:row>
      <xdr:rowOff>92963</xdr:rowOff>
    </xdr:to>
    <xdr:cxnSp macro="">
      <xdr:nvCxnSpPr>
        <xdr:cNvPr id="299" name="直線コネクタ 298">
          <a:extLst>
            <a:ext uri="{FF2B5EF4-FFF2-40B4-BE49-F238E27FC236}">
              <a16:creationId xmlns:a16="http://schemas.microsoft.com/office/drawing/2014/main" id="{9D9DF5A6-A557-4716-98CF-81209787CBED}"/>
            </a:ext>
          </a:extLst>
        </xdr:cNvPr>
        <xdr:cNvCxnSpPr/>
      </xdr:nvCxnSpPr>
      <xdr:spPr>
        <a:xfrm>
          <a:off x="3235325" y="13920978"/>
          <a:ext cx="714375"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97028</xdr:rowOff>
    </xdr:from>
    <xdr:to>
      <xdr:col>15</xdr:col>
      <xdr:colOff>101600</xdr:colOff>
      <xdr:row>81</xdr:row>
      <xdr:rowOff>27178</xdr:rowOff>
    </xdr:to>
    <xdr:sp macro="" textlink="">
      <xdr:nvSpPr>
        <xdr:cNvPr id="300" name="楕円 299">
          <a:extLst>
            <a:ext uri="{FF2B5EF4-FFF2-40B4-BE49-F238E27FC236}">
              <a16:creationId xmlns:a16="http://schemas.microsoft.com/office/drawing/2014/main" id="{BE54FEEA-A51E-449D-B0FC-128949408784}"/>
            </a:ext>
          </a:extLst>
        </xdr:cNvPr>
        <xdr:cNvSpPr/>
      </xdr:nvSpPr>
      <xdr:spPr>
        <a:xfrm>
          <a:off x="2428875"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147828</xdr:rowOff>
    </xdr:from>
    <xdr:to>
      <xdr:col>19</xdr:col>
      <xdr:colOff>177800</xdr:colOff>
      <xdr:row>81</xdr:row>
      <xdr:rowOff>33528</xdr:rowOff>
    </xdr:to>
    <xdr:cxnSp macro="">
      <xdr:nvCxnSpPr>
        <xdr:cNvPr id="301" name="直線コネクタ 300">
          <a:extLst>
            <a:ext uri="{FF2B5EF4-FFF2-40B4-BE49-F238E27FC236}">
              <a16:creationId xmlns:a16="http://schemas.microsoft.com/office/drawing/2014/main" id="{8345F07E-2241-4CA4-88D1-F7684FDA2123}"/>
            </a:ext>
          </a:extLst>
        </xdr:cNvPr>
        <xdr:cNvCxnSpPr/>
      </xdr:nvCxnSpPr>
      <xdr:spPr>
        <a:xfrm>
          <a:off x="2479675" y="13863828"/>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39878</xdr:rowOff>
    </xdr:from>
    <xdr:to>
      <xdr:col>10</xdr:col>
      <xdr:colOff>165100</xdr:colOff>
      <xdr:row>80</xdr:row>
      <xdr:rowOff>141478</xdr:rowOff>
    </xdr:to>
    <xdr:sp macro="" textlink="">
      <xdr:nvSpPr>
        <xdr:cNvPr id="302" name="楕円 301">
          <a:extLst>
            <a:ext uri="{FF2B5EF4-FFF2-40B4-BE49-F238E27FC236}">
              <a16:creationId xmlns:a16="http://schemas.microsoft.com/office/drawing/2014/main" id="{4F2295DD-3F6C-409A-9A20-5495B39A7688}"/>
            </a:ext>
          </a:extLst>
        </xdr:cNvPr>
        <xdr:cNvSpPr/>
      </xdr:nvSpPr>
      <xdr:spPr>
        <a:xfrm>
          <a:off x="168275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90678</xdr:rowOff>
    </xdr:from>
    <xdr:to>
      <xdr:col>15</xdr:col>
      <xdr:colOff>50800</xdr:colOff>
      <xdr:row>80</xdr:row>
      <xdr:rowOff>147828</xdr:rowOff>
    </xdr:to>
    <xdr:cxnSp macro="">
      <xdr:nvCxnSpPr>
        <xdr:cNvPr id="303" name="直線コネクタ 302">
          <a:extLst>
            <a:ext uri="{FF2B5EF4-FFF2-40B4-BE49-F238E27FC236}">
              <a16:creationId xmlns:a16="http://schemas.microsoft.com/office/drawing/2014/main" id="{D6BACA28-A5E4-4F11-B5B1-4859339F54FE}"/>
            </a:ext>
          </a:extLst>
        </xdr:cNvPr>
        <xdr:cNvCxnSpPr/>
      </xdr:nvCxnSpPr>
      <xdr:spPr>
        <a:xfrm>
          <a:off x="1733550" y="13806678"/>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156463</xdr:rowOff>
    </xdr:from>
    <xdr:to>
      <xdr:col>6</xdr:col>
      <xdr:colOff>38100</xdr:colOff>
      <xdr:row>80</xdr:row>
      <xdr:rowOff>86613</xdr:rowOff>
    </xdr:to>
    <xdr:sp macro="" textlink="">
      <xdr:nvSpPr>
        <xdr:cNvPr id="304" name="楕円 303">
          <a:extLst>
            <a:ext uri="{FF2B5EF4-FFF2-40B4-BE49-F238E27FC236}">
              <a16:creationId xmlns:a16="http://schemas.microsoft.com/office/drawing/2014/main" id="{B9A039CA-CD11-4F2E-834F-16D9DE257364}"/>
            </a:ext>
          </a:extLst>
        </xdr:cNvPr>
        <xdr:cNvSpPr/>
      </xdr:nvSpPr>
      <xdr:spPr>
        <a:xfrm>
          <a:off x="936625" y="137010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35813</xdr:rowOff>
    </xdr:from>
    <xdr:to>
      <xdr:col>10</xdr:col>
      <xdr:colOff>114300</xdr:colOff>
      <xdr:row>80</xdr:row>
      <xdr:rowOff>90678</xdr:rowOff>
    </xdr:to>
    <xdr:cxnSp macro="">
      <xdr:nvCxnSpPr>
        <xdr:cNvPr id="305" name="直線コネクタ 304">
          <a:extLst>
            <a:ext uri="{FF2B5EF4-FFF2-40B4-BE49-F238E27FC236}">
              <a16:creationId xmlns:a16="http://schemas.microsoft.com/office/drawing/2014/main" id="{0BA971BF-2E23-4CDA-8A03-7C38A1678D65}"/>
            </a:ext>
          </a:extLst>
        </xdr:cNvPr>
        <xdr:cNvCxnSpPr/>
      </xdr:nvCxnSpPr>
      <xdr:spPr>
        <a:xfrm>
          <a:off x="968375" y="13751813"/>
          <a:ext cx="765175"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a:extLst>
            <a:ext uri="{FF2B5EF4-FFF2-40B4-BE49-F238E27FC236}">
              <a16:creationId xmlns:a16="http://schemas.microsoft.com/office/drawing/2014/main" id="{7DB5CF84-0489-48F3-9CCF-00EC49CCED85}"/>
            </a:ext>
          </a:extLst>
        </xdr:cNvPr>
        <xdr:cNvSpPr txBox="1"/>
      </xdr:nvSpPr>
      <xdr:spPr>
        <a:xfrm>
          <a:off x="306769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307" name="n_2aveValue【福祉施設】&#10;有形固定資産減価償却率">
          <a:extLst>
            <a:ext uri="{FF2B5EF4-FFF2-40B4-BE49-F238E27FC236}">
              <a16:creationId xmlns:a16="http://schemas.microsoft.com/office/drawing/2014/main" id="{44B4192D-C866-4F26-918D-0D153BE9ECED}"/>
            </a:ext>
          </a:extLst>
        </xdr:cNvPr>
        <xdr:cNvSpPr txBox="1"/>
      </xdr:nvSpPr>
      <xdr:spPr>
        <a:xfrm>
          <a:off x="230569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8" name="n_3aveValue【福祉施設】&#10;有形固定資産減価償却率">
          <a:extLst>
            <a:ext uri="{FF2B5EF4-FFF2-40B4-BE49-F238E27FC236}">
              <a16:creationId xmlns:a16="http://schemas.microsoft.com/office/drawing/2014/main" id="{EEB55F94-4F7B-4D29-8B87-3EAB487FAF5B}"/>
            </a:ext>
          </a:extLst>
        </xdr:cNvPr>
        <xdr:cNvSpPr txBox="1"/>
      </xdr:nvSpPr>
      <xdr:spPr>
        <a:xfrm>
          <a:off x="1559569"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9" name="n_4aveValue【福祉施設】&#10;有形固定資産減価償却率">
          <a:extLst>
            <a:ext uri="{FF2B5EF4-FFF2-40B4-BE49-F238E27FC236}">
              <a16:creationId xmlns:a16="http://schemas.microsoft.com/office/drawing/2014/main" id="{EE17D48F-E80A-483B-9DA8-3C1C3B49B9CE}"/>
            </a:ext>
          </a:extLst>
        </xdr:cNvPr>
        <xdr:cNvSpPr txBox="1"/>
      </xdr:nvSpPr>
      <xdr:spPr>
        <a:xfrm>
          <a:off x="8134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75455</xdr:rowOff>
    </xdr:from>
    <xdr:ext cx="405111" cy="259045"/>
    <xdr:sp macro="" textlink="">
      <xdr:nvSpPr>
        <xdr:cNvPr id="310" name="n_1mainValue【福祉施設】&#10;有形固定資産減価償却率">
          <a:extLst>
            <a:ext uri="{FF2B5EF4-FFF2-40B4-BE49-F238E27FC236}">
              <a16:creationId xmlns:a16="http://schemas.microsoft.com/office/drawing/2014/main" id="{95D0E355-6986-42AA-9562-62E4066170CC}"/>
            </a:ext>
          </a:extLst>
        </xdr:cNvPr>
        <xdr:cNvSpPr txBox="1"/>
      </xdr:nvSpPr>
      <xdr:spPr>
        <a:xfrm>
          <a:off x="306769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43705</xdr:rowOff>
    </xdr:from>
    <xdr:ext cx="405111" cy="259045"/>
    <xdr:sp macro="" textlink="">
      <xdr:nvSpPr>
        <xdr:cNvPr id="311" name="n_2mainValue【福祉施設】&#10;有形固定資産減価償却率">
          <a:extLst>
            <a:ext uri="{FF2B5EF4-FFF2-40B4-BE49-F238E27FC236}">
              <a16:creationId xmlns:a16="http://schemas.microsoft.com/office/drawing/2014/main" id="{779B3813-B7BB-4910-AABB-2DC83B25B16D}"/>
            </a:ext>
          </a:extLst>
        </xdr:cNvPr>
        <xdr:cNvSpPr txBox="1"/>
      </xdr:nvSpPr>
      <xdr:spPr>
        <a:xfrm>
          <a:off x="230569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158005</xdr:rowOff>
    </xdr:from>
    <xdr:ext cx="405111" cy="259045"/>
    <xdr:sp macro="" textlink="">
      <xdr:nvSpPr>
        <xdr:cNvPr id="312" name="n_3mainValue【福祉施設】&#10;有形固定資産減価償却率">
          <a:extLst>
            <a:ext uri="{FF2B5EF4-FFF2-40B4-BE49-F238E27FC236}">
              <a16:creationId xmlns:a16="http://schemas.microsoft.com/office/drawing/2014/main" id="{09F4DDA2-4D17-4E3C-B392-7BC1960D16C0}"/>
            </a:ext>
          </a:extLst>
        </xdr:cNvPr>
        <xdr:cNvSpPr txBox="1"/>
      </xdr:nvSpPr>
      <xdr:spPr>
        <a:xfrm>
          <a:off x="1559569"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103140</xdr:rowOff>
    </xdr:from>
    <xdr:ext cx="405111" cy="259045"/>
    <xdr:sp macro="" textlink="">
      <xdr:nvSpPr>
        <xdr:cNvPr id="313" name="n_4mainValue【福祉施設】&#10;有形固定資産減価償却率">
          <a:extLst>
            <a:ext uri="{FF2B5EF4-FFF2-40B4-BE49-F238E27FC236}">
              <a16:creationId xmlns:a16="http://schemas.microsoft.com/office/drawing/2014/main" id="{C70EAEF6-F63D-46A7-BA82-E55B1C3D65F7}"/>
            </a:ext>
          </a:extLst>
        </xdr:cNvPr>
        <xdr:cNvSpPr txBox="1"/>
      </xdr:nvSpPr>
      <xdr:spPr>
        <a:xfrm>
          <a:off x="8134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835D0372-1853-4484-8B8D-5ED2D4F33C46}"/>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7CCC453E-856D-4B42-8AE6-1BE6DD4C5C8E}"/>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1BC4909E-907F-446F-AECE-E06DB0003019}"/>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1BD5B419-E829-4877-A27D-FA49EC079C2D}"/>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78A23E34-A8C0-4A4D-B7B4-4E57574A19AA}"/>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5138BB04-3DC4-432E-9FDC-4D852290C63C}"/>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A076E07D-B486-475D-911E-70DA96839BDD}"/>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D007480A-157D-4E46-9F64-6F693BCE0564}"/>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85DB33FF-5CF1-4BD1-952C-B880C839B1AE}"/>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DE8C6B88-F68E-4F8D-820F-29AABF8FCC0C}"/>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C6412C86-46E3-4AC6-A033-62C1396ABAD6}"/>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15291699-2A1D-48E3-B8F9-26B14992685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CE7B1804-EA3F-47DE-AE69-924F3008942B}"/>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CE6A9E01-149C-4CA9-888F-AC190A702BB9}"/>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445326DC-0975-4FC2-A2E8-AEBDAF9752A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1D5E55C2-B6EF-4AC8-821B-26BFA07B1597}"/>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C0AEB94A-4C5F-4709-9A24-EF621C4CE6AF}"/>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DC8EB6A1-96F3-4561-9E3F-3605E148DEA1}"/>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F8A1B70A-7D6E-4E7E-BE9D-C219F518B795}"/>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9AAA4AE7-2FE0-4BFE-8AE4-E6BEC69048EB}"/>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123F384-1F6A-4776-91A4-518E493679A3}"/>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4659188-4880-4A04-A41E-181202799EBD}"/>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CD0499A9-F18B-48F0-9BB3-E6AEAB586F1B}"/>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AFB4C7F8-FC58-4F34-A2AE-13C29DF1EAD2}"/>
            </a:ext>
          </a:extLst>
        </xdr:cNvPr>
        <xdr:cNvCxnSpPr/>
      </xdr:nvCxnSpPr>
      <xdr:spPr>
        <a:xfrm flipV="1">
          <a:off x="8905240"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0FBCB300-4C59-412B-985E-A4785BA42C22}"/>
            </a:ext>
          </a:extLst>
        </xdr:cNvPr>
        <xdr:cNvSpPr txBox="1"/>
      </xdr:nvSpPr>
      <xdr:spPr>
        <a:xfrm>
          <a:off x="8943975"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2F892DA4-88D6-4E81-B378-FA84DA142C62}"/>
            </a:ext>
          </a:extLst>
        </xdr:cNvPr>
        <xdr:cNvCxnSpPr/>
      </xdr:nvCxnSpPr>
      <xdr:spPr>
        <a:xfrm>
          <a:off x="8845550" y="1483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015A5C0F-3B24-4300-9A42-A9950099EAB4}"/>
            </a:ext>
          </a:extLst>
        </xdr:cNvPr>
        <xdr:cNvSpPr txBox="1"/>
      </xdr:nvSpPr>
      <xdr:spPr>
        <a:xfrm>
          <a:off x="8943975"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23B674E7-05E2-48F9-A60B-76379C1877CF}"/>
            </a:ext>
          </a:extLst>
        </xdr:cNvPr>
        <xdr:cNvCxnSpPr/>
      </xdr:nvCxnSpPr>
      <xdr:spPr>
        <a:xfrm>
          <a:off x="8845550" y="13478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42" name="【福祉施設】&#10;一人当たり面積平均値テキスト">
          <a:extLst>
            <a:ext uri="{FF2B5EF4-FFF2-40B4-BE49-F238E27FC236}">
              <a16:creationId xmlns:a16="http://schemas.microsoft.com/office/drawing/2014/main" id="{7618279C-CC27-42CB-A6B8-47D631923DA3}"/>
            </a:ext>
          </a:extLst>
        </xdr:cNvPr>
        <xdr:cNvSpPr txBox="1"/>
      </xdr:nvSpPr>
      <xdr:spPr>
        <a:xfrm>
          <a:off x="8943975"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BA7352D7-204F-46BD-84C6-0F9677B79A01}"/>
            </a:ext>
          </a:extLst>
        </xdr:cNvPr>
        <xdr:cNvSpPr/>
      </xdr:nvSpPr>
      <xdr:spPr>
        <a:xfrm>
          <a:off x="8883650" y="144437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457FC994-412B-4927-8A94-4EDAE2B7C961}"/>
            </a:ext>
          </a:extLst>
        </xdr:cNvPr>
        <xdr:cNvSpPr/>
      </xdr:nvSpPr>
      <xdr:spPr>
        <a:xfrm>
          <a:off x="815975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a:extLst>
            <a:ext uri="{FF2B5EF4-FFF2-40B4-BE49-F238E27FC236}">
              <a16:creationId xmlns:a16="http://schemas.microsoft.com/office/drawing/2014/main" id="{8A8C2A14-7CA3-4A4F-ADE5-BFDB131CB229}"/>
            </a:ext>
          </a:extLst>
        </xdr:cNvPr>
        <xdr:cNvSpPr/>
      </xdr:nvSpPr>
      <xdr:spPr>
        <a:xfrm>
          <a:off x="7413625" y="14425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a:extLst>
            <a:ext uri="{FF2B5EF4-FFF2-40B4-BE49-F238E27FC236}">
              <a16:creationId xmlns:a16="http://schemas.microsoft.com/office/drawing/2014/main" id="{788CBA82-D92A-454F-A686-E3CB79224369}"/>
            </a:ext>
          </a:extLst>
        </xdr:cNvPr>
        <xdr:cNvSpPr/>
      </xdr:nvSpPr>
      <xdr:spPr>
        <a:xfrm>
          <a:off x="6638925"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a:extLst>
            <a:ext uri="{FF2B5EF4-FFF2-40B4-BE49-F238E27FC236}">
              <a16:creationId xmlns:a16="http://schemas.microsoft.com/office/drawing/2014/main" id="{5B07B8D9-2FE5-4CD2-9F21-471C5ACC976E}"/>
            </a:ext>
          </a:extLst>
        </xdr:cNvPr>
        <xdr:cNvSpPr/>
      </xdr:nvSpPr>
      <xdr:spPr>
        <a:xfrm>
          <a:off x="58928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4EC30EF-D2D2-47C4-809E-B3FDA2468135}"/>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5F54062-3680-4E13-8450-1A6652A9F321}"/>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002B273-B266-4FE5-9F57-9030518700BF}"/>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4FFA55A-3F39-46CC-9F76-B80199FAFD6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51F57C0-AB6B-4156-8063-803F695D2AB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54611</xdr:rowOff>
    </xdr:from>
    <xdr:to>
      <xdr:col>55</xdr:col>
      <xdr:colOff>50800</xdr:colOff>
      <xdr:row>78</xdr:row>
      <xdr:rowOff>156211</xdr:rowOff>
    </xdr:to>
    <xdr:sp macro="" textlink="">
      <xdr:nvSpPr>
        <xdr:cNvPr id="353" name="楕円 352">
          <a:extLst>
            <a:ext uri="{FF2B5EF4-FFF2-40B4-BE49-F238E27FC236}">
              <a16:creationId xmlns:a16="http://schemas.microsoft.com/office/drawing/2014/main" id="{D01B5C00-6E9B-4FD7-95B0-D34B27F9FB07}"/>
            </a:ext>
          </a:extLst>
        </xdr:cNvPr>
        <xdr:cNvSpPr/>
      </xdr:nvSpPr>
      <xdr:spPr>
        <a:xfrm>
          <a:off x="8883650" y="13427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7638</xdr:rowOff>
    </xdr:from>
    <xdr:ext cx="469744" cy="259045"/>
    <xdr:sp macro="" textlink="">
      <xdr:nvSpPr>
        <xdr:cNvPr id="354" name="【福祉施設】&#10;一人当たり面積該当値テキスト">
          <a:extLst>
            <a:ext uri="{FF2B5EF4-FFF2-40B4-BE49-F238E27FC236}">
              <a16:creationId xmlns:a16="http://schemas.microsoft.com/office/drawing/2014/main" id="{811C6B74-B261-45D5-BFA9-88982A6AD131}"/>
            </a:ext>
          </a:extLst>
        </xdr:cNvPr>
        <xdr:cNvSpPr txBox="1"/>
      </xdr:nvSpPr>
      <xdr:spPr>
        <a:xfrm>
          <a:off x="8943975" y="133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78739</xdr:rowOff>
    </xdr:from>
    <xdr:to>
      <xdr:col>50</xdr:col>
      <xdr:colOff>165100</xdr:colOff>
      <xdr:row>79</xdr:row>
      <xdr:rowOff>8889</xdr:rowOff>
    </xdr:to>
    <xdr:sp macro="" textlink="">
      <xdr:nvSpPr>
        <xdr:cNvPr id="355" name="楕円 354">
          <a:extLst>
            <a:ext uri="{FF2B5EF4-FFF2-40B4-BE49-F238E27FC236}">
              <a16:creationId xmlns:a16="http://schemas.microsoft.com/office/drawing/2014/main" id="{616AB084-9990-4D1A-9B9E-14883BAEA911}"/>
            </a:ext>
          </a:extLst>
        </xdr:cNvPr>
        <xdr:cNvSpPr/>
      </xdr:nvSpPr>
      <xdr:spPr>
        <a:xfrm>
          <a:off x="815975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105411</xdr:rowOff>
    </xdr:from>
    <xdr:to>
      <xdr:col>55</xdr:col>
      <xdr:colOff>0</xdr:colOff>
      <xdr:row>78</xdr:row>
      <xdr:rowOff>129539</xdr:rowOff>
    </xdr:to>
    <xdr:cxnSp macro="">
      <xdr:nvCxnSpPr>
        <xdr:cNvPr id="356" name="直線コネクタ 355">
          <a:extLst>
            <a:ext uri="{FF2B5EF4-FFF2-40B4-BE49-F238E27FC236}">
              <a16:creationId xmlns:a16="http://schemas.microsoft.com/office/drawing/2014/main" id="{59F019B0-4DCA-4AEB-8393-F1F2AF71B44B}"/>
            </a:ext>
          </a:extLst>
        </xdr:cNvPr>
        <xdr:cNvCxnSpPr/>
      </xdr:nvCxnSpPr>
      <xdr:spPr>
        <a:xfrm flipV="1">
          <a:off x="8210550" y="13478511"/>
          <a:ext cx="695325"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151130</xdr:rowOff>
    </xdr:from>
    <xdr:to>
      <xdr:col>46</xdr:col>
      <xdr:colOff>38100</xdr:colOff>
      <xdr:row>79</xdr:row>
      <xdr:rowOff>81280</xdr:rowOff>
    </xdr:to>
    <xdr:sp macro="" textlink="">
      <xdr:nvSpPr>
        <xdr:cNvPr id="357" name="楕円 356">
          <a:extLst>
            <a:ext uri="{FF2B5EF4-FFF2-40B4-BE49-F238E27FC236}">
              <a16:creationId xmlns:a16="http://schemas.microsoft.com/office/drawing/2014/main" id="{8DD9AA71-4508-426A-BCDE-18CDEAFB6612}"/>
            </a:ext>
          </a:extLst>
        </xdr:cNvPr>
        <xdr:cNvSpPr/>
      </xdr:nvSpPr>
      <xdr:spPr>
        <a:xfrm>
          <a:off x="7413625" y="13524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129539</xdr:rowOff>
    </xdr:from>
    <xdr:to>
      <xdr:col>50</xdr:col>
      <xdr:colOff>114300</xdr:colOff>
      <xdr:row>79</xdr:row>
      <xdr:rowOff>30480</xdr:rowOff>
    </xdr:to>
    <xdr:cxnSp macro="">
      <xdr:nvCxnSpPr>
        <xdr:cNvPr id="358" name="直線コネクタ 357">
          <a:extLst>
            <a:ext uri="{FF2B5EF4-FFF2-40B4-BE49-F238E27FC236}">
              <a16:creationId xmlns:a16="http://schemas.microsoft.com/office/drawing/2014/main" id="{19CD217F-F2E1-4E88-84C3-DE40BCF6D280}"/>
            </a:ext>
          </a:extLst>
        </xdr:cNvPr>
        <xdr:cNvCxnSpPr/>
      </xdr:nvCxnSpPr>
      <xdr:spPr>
        <a:xfrm flipV="1">
          <a:off x="7445375" y="13502639"/>
          <a:ext cx="76517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153670</xdr:rowOff>
    </xdr:from>
    <xdr:to>
      <xdr:col>41</xdr:col>
      <xdr:colOff>101600</xdr:colOff>
      <xdr:row>79</xdr:row>
      <xdr:rowOff>83820</xdr:rowOff>
    </xdr:to>
    <xdr:sp macro="" textlink="">
      <xdr:nvSpPr>
        <xdr:cNvPr id="359" name="楕円 358">
          <a:extLst>
            <a:ext uri="{FF2B5EF4-FFF2-40B4-BE49-F238E27FC236}">
              <a16:creationId xmlns:a16="http://schemas.microsoft.com/office/drawing/2014/main" id="{7752583C-7596-4DC4-9E3D-1B6969173035}"/>
            </a:ext>
          </a:extLst>
        </xdr:cNvPr>
        <xdr:cNvSpPr/>
      </xdr:nvSpPr>
      <xdr:spPr>
        <a:xfrm>
          <a:off x="6638925"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30480</xdr:rowOff>
    </xdr:from>
    <xdr:to>
      <xdr:col>45</xdr:col>
      <xdr:colOff>177800</xdr:colOff>
      <xdr:row>79</xdr:row>
      <xdr:rowOff>33020</xdr:rowOff>
    </xdr:to>
    <xdr:cxnSp macro="">
      <xdr:nvCxnSpPr>
        <xdr:cNvPr id="360" name="直線コネクタ 359">
          <a:extLst>
            <a:ext uri="{FF2B5EF4-FFF2-40B4-BE49-F238E27FC236}">
              <a16:creationId xmlns:a16="http://schemas.microsoft.com/office/drawing/2014/main" id="{CE0AFCA2-00E3-41BA-8C71-891D6C7E0917}"/>
            </a:ext>
          </a:extLst>
        </xdr:cNvPr>
        <xdr:cNvCxnSpPr/>
      </xdr:nvCxnSpPr>
      <xdr:spPr>
        <a:xfrm flipV="1">
          <a:off x="6689725" y="13575030"/>
          <a:ext cx="7556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161289</xdr:rowOff>
    </xdr:from>
    <xdr:to>
      <xdr:col>36</xdr:col>
      <xdr:colOff>165100</xdr:colOff>
      <xdr:row>79</xdr:row>
      <xdr:rowOff>91439</xdr:rowOff>
    </xdr:to>
    <xdr:sp macro="" textlink="">
      <xdr:nvSpPr>
        <xdr:cNvPr id="361" name="楕円 360">
          <a:extLst>
            <a:ext uri="{FF2B5EF4-FFF2-40B4-BE49-F238E27FC236}">
              <a16:creationId xmlns:a16="http://schemas.microsoft.com/office/drawing/2014/main" id="{A65AADAF-FCCE-47D3-AC35-A3F9F790EB02}"/>
            </a:ext>
          </a:extLst>
        </xdr:cNvPr>
        <xdr:cNvSpPr/>
      </xdr:nvSpPr>
      <xdr:spPr>
        <a:xfrm>
          <a:off x="58928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33020</xdr:rowOff>
    </xdr:from>
    <xdr:to>
      <xdr:col>41</xdr:col>
      <xdr:colOff>50800</xdr:colOff>
      <xdr:row>79</xdr:row>
      <xdr:rowOff>40639</xdr:rowOff>
    </xdr:to>
    <xdr:cxnSp macro="">
      <xdr:nvCxnSpPr>
        <xdr:cNvPr id="362" name="直線コネクタ 361">
          <a:extLst>
            <a:ext uri="{FF2B5EF4-FFF2-40B4-BE49-F238E27FC236}">
              <a16:creationId xmlns:a16="http://schemas.microsoft.com/office/drawing/2014/main" id="{8B8175FF-F894-48DA-ACAC-31DFC04060D3}"/>
            </a:ext>
          </a:extLst>
        </xdr:cNvPr>
        <xdr:cNvCxnSpPr/>
      </xdr:nvCxnSpPr>
      <xdr:spPr>
        <a:xfrm flipV="1">
          <a:off x="5943600" y="13577570"/>
          <a:ext cx="74612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63" name="n_1aveValue【福祉施設】&#10;一人当たり面積">
          <a:extLst>
            <a:ext uri="{FF2B5EF4-FFF2-40B4-BE49-F238E27FC236}">
              <a16:creationId xmlns:a16="http://schemas.microsoft.com/office/drawing/2014/main" id="{2DA964FE-D0A7-43CB-9D78-3AE89105C3B9}"/>
            </a:ext>
          </a:extLst>
        </xdr:cNvPr>
        <xdr:cNvSpPr txBox="1"/>
      </xdr:nvSpPr>
      <xdr:spPr>
        <a:xfrm>
          <a:off x="7991552"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64" name="n_2aveValue【福祉施設】&#10;一人当たり面積">
          <a:extLst>
            <a:ext uri="{FF2B5EF4-FFF2-40B4-BE49-F238E27FC236}">
              <a16:creationId xmlns:a16="http://schemas.microsoft.com/office/drawing/2014/main" id="{818AFCE0-ECEF-495D-8168-8738DB9D2550}"/>
            </a:ext>
          </a:extLst>
        </xdr:cNvPr>
        <xdr:cNvSpPr txBox="1"/>
      </xdr:nvSpPr>
      <xdr:spPr>
        <a:xfrm>
          <a:off x="72581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65" name="n_3aveValue【福祉施設】&#10;一人当たり面積">
          <a:extLst>
            <a:ext uri="{FF2B5EF4-FFF2-40B4-BE49-F238E27FC236}">
              <a16:creationId xmlns:a16="http://schemas.microsoft.com/office/drawing/2014/main" id="{CC13B771-8EB0-458A-A91F-87734724A6D7}"/>
            </a:ext>
          </a:extLst>
        </xdr:cNvPr>
        <xdr:cNvSpPr txBox="1"/>
      </xdr:nvSpPr>
      <xdr:spPr>
        <a:xfrm>
          <a:off x="6483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66" name="n_4aveValue【福祉施設】&#10;一人当たり面積">
          <a:extLst>
            <a:ext uri="{FF2B5EF4-FFF2-40B4-BE49-F238E27FC236}">
              <a16:creationId xmlns:a16="http://schemas.microsoft.com/office/drawing/2014/main" id="{67F53114-0C07-41CE-9B0A-959E9C718EEF}"/>
            </a:ext>
          </a:extLst>
        </xdr:cNvPr>
        <xdr:cNvSpPr txBox="1"/>
      </xdr:nvSpPr>
      <xdr:spPr>
        <a:xfrm>
          <a:off x="5737302"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25416</xdr:rowOff>
    </xdr:from>
    <xdr:ext cx="469744" cy="259045"/>
    <xdr:sp macro="" textlink="">
      <xdr:nvSpPr>
        <xdr:cNvPr id="367" name="n_1mainValue【福祉施設】&#10;一人当たり面積">
          <a:extLst>
            <a:ext uri="{FF2B5EF4-FFF2-40B4-BE49-F238E27FC236}">
              <a16:creationId xmlns:a16="http://schemas.microsoft.com/office/drawing/2014/main" id="{230DC65A-7A89-46CA-AC83-907695CE551E}"/>
            </a:ext>
          </a:extLst>
        </xdr:cNvPr>
        <xdr:cNvSpPr txBox="1"/>
      </xdr:nvSpPr>
      <xdr:spPr>
        <a:xfrm>
          <a:off x="7991552"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97807</xdr:rowOff>
    </xdr:from>
    <xdr:ext cx="469744" cy="259045"/>
    <xdr:sp macro="" textlink="">
      <xdr:nvSpPr>
        <xdr:cNvPr id="368" name="n_2mainValue【福祉施設】&#10;一人当たり面積">
          <a:extLst>
            <a:ext uri="{FF2B5EF4-FFF2-40B4-BE49-F238E27FC236}">
              <a16:creationId xmlns:a16="http://schemas.microsoft.com/office/drawing/2014/main" id="{0ACE59AA-5318-40AC-9827-7627802D329F}"/>
            </a:ext>
          </a:extLst>
        </xdr:cNvPr>
        <xdr:cNvSpPr txBox="1"/>
      </xdr:nvSpPr>
      <xdr:spPr>
        <a:xfrm>
          <a:off x="72581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100347</xdr:rowOff>
    </xdr:from>
    <xdr:ext cx="469744" cy="259045"/>
    <xdr:sp macro="" textlink="">
      <xdr:nvSpPr>
        <xdr:cNvPr id="369" name="n_3mainValue【福祉施設】&#10;一人当たり面積">
          <a:extLst>
            <a:ext uri="{FF2B5EF4-FFF2-40B4-BE49-F238E27FC236}">
              <a16:creationId xmlns:a16="http://schemas.microsoft.com/office/drawing/2014/main" id="{60453086-9A5F-4B81-AA0C-D297A1BBEA8C}"/>
            </a:ext>
          </a:extLst>
        </xdr:cNvPr>
        <xdr:cNvSpPr txBox="1"/>
      </xdr:nvSpPr>
      <xdr:spPr>
        <a:xfrm>
          <a:off x="6483427"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107966</xdr:rowOff>
    </xdr:from>
    <xdr:ext cx="469744" cy="259045"/>
    <xdr:sp macro="" textlink="">
      <xdr:nvSpPr>
        <xdr:cNvPr id="370" name="n_4mainValue【福祉施設】&#10;一人当たり面積">
          <a:extLst>
            <a:ext uri="{FF2B5EF4-FFF2-40B4-BE49-F238E27FC236}">
              <a16:creationId xmlns:a16="http://schemas.microsoft.com/office/drawing/2014/main" id="{33C812A8-6737-460D-B07F-4088D8C00058}"/>
            </a:ext>
          </a:extLst>
        </xdr:cNvPr>
        <xdr:cNvSpPr txBox="1"/>
      </xdr:nvSpPr>
      <xdr:spPr>
        <a:xfrm>
          <a:off x="5737302" y="133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3CB01255-EC36-4ECB-97BF-9CDBA65F3A95}"/>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CC993CD0-198F-46D7-B7EE-CF9A7A8320BA}"/>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7F30E4FA-5FE7-44CF-9106-8C77CB6B6309}"/>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DEE0C152-5410-4649-8605-E06EA0B8C16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09125C7-BAC7-4AB9-B659-758EAF0844B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66DB20F-1323-4B93-82B0-9D9F0AEA2996}"/>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9240D8A-E361-4F94-AFCE-3B089EC926E8}"/>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414510CC-B23B-4507-B640-E942D4AC3483}"/>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B9E6AD4D-FBDD-461A-8A37-6535492F05F5}"/>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8B80149-CA13-4921-9187-06EC606199E3}"/>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B2B11ABC-07FB-4CFC-9353-3545758E5AFC}"/>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DE05113B-5DF4-4899-8451-9C647FFACDE9}"/>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BC6661C0-E4BD-4291-9C69-87A824609529}"/>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BED97948-D6D7-48F9-B1AD-F7B47668B77B}"/>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D0907022-EE54-43FC-836C-EE8951DBAB85}"/>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7AED5DC3-8E34-434B-A06C-F9D02D88F762}"/>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FB79BC2C-D6DE-4030-A435-B3354311FA0A}"/>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A6C2AC8A-B924-46F5-B17A-7636FE5EEC85}"/>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461EE786-F575-4F07-BB94-F4090BECA0F4}"/>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B5806931-AD4F-443D-9F2F-A04B94A60E26}"/>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AF207762-A321-4BAD-B72F-4FE840D4611D}"/>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F0D136AA-1E9C-46F1-902D-8EF0C430D475}"/>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3" name="テキスト ボックス 392">
          <a:extLst>
            <a:ext uri="{FF2B5EF4-FFF2-40B4-BE49-F238E27FC236}">
              <a16:creationId xmlns:a16="http://schemas.microsoft.com/office/drawing/2014/main" id="{55D7A641-340D-43C7-8E54-5D64B6157851}"/>
            </a:ext>
          </a:extLst>
        </xdr:cNvPr>
        <xdr:cNvSpPr txBox="1"/>
      </xdr:nvSpPr>
      <xdr:spPr>
        <a:xfrm>
          <a:off x="3208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AE7F6158-B410-4837-85F7-FBE73442CF2E}"/>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43FE8B0B-0591-46B0-95C5-E01EBD08B26C}"/>
            </a:ext>
          </a:extLst>
        </xdr:cNvPr>
        <xdr:cNvSpPr txBox="1"/>
      </xdr:nvSpPr>
      <xdr:spPr>
        <a:xfrm>
          <a:off x="3208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5D9DFDCC-2767-4D92-93C6-791215A3F696}"/>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9D73735C-B630-4C5B-9276-546E829221CE}"/>
            </a:ext>
          </a:extLst>
        </xdr:cNvPr>
        <xdr:cNvCxnSpPr/>
      </xdr:nvCxnSpPr>
      <xdr:spPr>
        <a:xfrm flipV="1">
          <a:off x="39490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D7DDC98B-1A2B-4724-956C-D61B23826DCB}"/>
            </a:ext>
          </a:extLst>
        </xdr:cNvPr>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BF59857F-5ABC-4231-95FD-B20311021A91}"/>
            </a:ext>
          </a:extLst>
        </xdr:cNvPr>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BCA3F219-0C23-43DB-954F-54861AAF25F7}"/>
            </a:ext>
          </a:extLst>
        </xdr:cNvPr>
        <xdr:cNvSpPr txBox="1"/>
      </xdr:nvSpPr>
      <xdr:spPr>
        <a:xfrm>
          <a:off x="39878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id="{2DA4847B-93A9-42EF-AD38-035CE7789D8D}"/>
            </a:ext>
          </a:extLst>
        </xdr:cNvPr>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48277</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7F2ABB98-AD8C-48E3-BE68-2001450C9FE6}"/>
            </a:ext>
          </a:extLst>
        </xdr:cNvPr>
        <xdr:cNvSpPr txBox="1"/>
      </xdr:nvSpPr>
      <xdr:spPr>
        <a:xfrm>
          <a:off x="39878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403" name="フローチャート: 判断 402">
          <a:extLst>
            <a:ext uri="{FF2B5EF4-FFF2-40B4-BE49-F238E27FC236}">
              <a16:creationId xmlns:a16="http://schemas.microsoft.com/office/drawing/2014/main" id="{C0233039-352A-451D-86D2-8082893607A7}"/>
            </a:ext>
          </a:extLst>
        </xdr:cNvPr>
        <xdr:cNvSpPr/>
      </xdr:nvSpPr>
      <xdr:spPr>
        <a:xfrm>
          <a:off x="38989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404" name="フローチャート: 判断 403">
          <a:extLst>
            <a:ext uri="{FF2B5EF4-FFF2-40B4-BE49-F238E27FC236}">
              <a16:creationId xmlns:a16="http://schemas.microsoft.com/office/drawing/2014/main" id="{FABD4695-F681-4EE3-A13E-2211B9F15504}"/>
            </a:ext>
          </a:extLst>
        </xdr:cNvPr>
        <xdr:cNvSpPr/>
      </xdr:nvSpPr>
      <xdr:spPr>
        <a:xfrm>
          <a:off x="3203575" y="174643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56424</xdr:rowOff>
    </xdr:from>
    <xdr:to>
      <xdr:col>15</xdr:col>
      <xdr:colOff>101600</xdr:colOff>
      <xdr:row>101</xdr:row>
      <xdr:rowOff>158024</xdr:rowOff>
    </xdr:to>
    <xdr:sp macro="" textlink="">
      <xdr:nvSpPr>
        <xdr:cNvPr id="405" name="フローチャート: 判断 404">
          <a:extLst>
            <a:ext uri="{FF2B5EF4-FFF2-40B4-BE49-F238E27FC236}">
              <a16:creationId xmlns:a16="http://schemas.microsoft.com/office/drawing/2014/main" id="{8119FD47-FD9A-43DF-868A-507A6DC459E3}"/>
            </a:ext>
          </a:extLst>
        </xdr:cNvPr>
        <xdr:cNvSpPr/>
      </xdr:nvSpPr>
      <xdr:spPr>
        <a:xfrm>
          <a:off x="2428875"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406" name="フローチャート: 判断 405">
          <a:extLst>
            <a:ext uri="{FF2B5EF4-FFF2-40B4-BE49-F238E27FC236}">
              <a16:creationId xmlns:a16="http://schemas.microsoft.com/office/drawing/2014/main" id="{C14D408A-EEF1-4A13-B362-4147A06887DA}"/>
            </a:ext>
          </a:extLst>
        </xdr:cNvPr>
        <xdr:cNvSpPr/>
      </xdr:nvSpPr>
      <xdr:spPr>
        <a:xfrm>
          <a:off x="1682750" y="1738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46627</xdr:rowOff>
    </xdr:from>
    <xdr:to>
      <xdr:col>6</xdr:col>
      <xdr:colOff>38100</xdr:colOff>
      <xdr:row>101</xdr:row>
      <xdr:rowOff>148227</xdr:rowOff>
    </xdr:to>
    <xdr:sp macro="" textlink="">
      <xdr:nvSpPr>
        <xdr:cNvPr id="407" name="フローチャート: 判断 406">
          <a:extLst>
            <a:ext uri="{FF2B5EF4-FFF2-40B4-BE49-F238E27FC236}">
              <a16:creationId xmlns:a16="http://schemas.microsoft.com/office/drawing/2014/main" id="{C5E74D79-E6E1-4BB1-9EA6-7F4F398F4726}"/>
            </a:ext>
          </a:extLst>
        </xdr:cNvPr>
        <xdr:cNvSpPr/>
      </xdr:nvSpPr>
      <xdr:spPr>
        <a:xfrm>
          <a:off x="936625" y="173630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22C9663-1737-447B-AF6C-2C2147E7A5A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178D342-0631-4056-87D4-D02EF496E151}"/>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D45FECD-9950-40B7-8F0D-939D28A9EDEE}"/>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8FD1B7B-9CB0-4C82-9E4F-5BA046314075}"/>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80338A9-A2C3-42E6-B180-FB5D9C155B1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413" name="楕円 412">
          <a:extLst>
            <a:ext uri="{FF2B5EF4-FFF2-40B4-BE49-F238E27FC236}">
              <a16:creationId xmlns:a16="http://schemas.microsoft.com/office/drawing/2014/main" id="{5590BD43-056A-46B0-8E1A-5C0F80869653}"/>
            </a:ext>
          </a:extLst>
        </xdr:cNvPr>
        <xdr:cNvSpPr/>
      </xdr:nvSpPr>
      <xdr:spPr>
        <a:xfrm>
          <a:off x="38989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BA7068F3-9B45-4141-8DF7-889B05A69E7F}"/>
            </a:ext>
          </a:extLst>
        </xdr:cNvPr>
        <xdr:cNvSpPr txBox="1"/>
      </xdr:nvSpPr>
      <xdr:spPr>
        <a:xfrm>
          <a:off x="39878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415" name="楕円 414">
          <a:extLst>
            <a:ext uri="{FF2B5EF4-FFF2-40B4-BE49-F238E27FC236}">
              <a16:creationId xmlns:a16="http://schemas.microsoft.com/office/drawing/2014/main" id="{DDFD41BE-679B-4275-B077-31CBFC7D566F}"/>
            </a:ext>
          </a:extLst>
        </xdr:cNvPr>
        <xdr:cNvSpPr/>
      </xdr:nvSpPr>
      <xdr:spPr>
        <a:xfrm>
          <a:off x="3203575" y="178855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105592</xdr:rowOff>
    </xdr:from>
    <xdr:to>
      <xdr:col>24</xdr:col>
      <xdr:colOff>63500</xdr:colOff>
      <xdr:row>105</xdr:row>
      <xdr:rowOff>2721</xdr:rowOff>
    </xdr:to>
    <xdr:cxnSp macro="">
      <xdr:nvCxnSpPr>
        <xdr:cNvPr id="416" name="直線コネクタ 415">
          <a:extLst>
            <a:ext uri="{FF2B5EF4-FFF2-40B4-BE49-F238E27FC236}">
              <a16:creationId xmlns:a16="http://schemas.microsoft.com/office/drawing/2014/main" id="{FA620437-5C88-4247-BF8A-40EE79355446}"/>
            </a:ext>
          </a:extLst>
        </xdr:cNvPr>
        <xdr:cNvCxnSpPr/>
      </xdr:nvCxnSpPr>
      <xdr:spPr>
        <a:xfrm>
          <a:off x="3235325" y="17936392"/>
          <a:ext cx="714375"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17" name="楕円 416">
          <a:extLst>
            <a:ext uri="{FF2B5EF4-FFF2-40B4-BE49-F238E27FC236}">
              <a16:creationId xmlns:a16="http://schemas.microsoft.com/office/drawing/2014/main" id="{3566FD70-C6CE-4BBD-950E-0C883FE2476B}"/>
            </a:ext>
          </a:extLst>
        </xdr:cNvPr>
        <xdr:cNvSpPr/>
      </xdr:nvSpPr>
      <xdr:spPr>
        <a:xfrm>
          <a:off x="2428875"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105592</xdr:rowOff>
    </xdr:to>
    <xdr:cxnSp macro="">
      <xdr:nvCxnSpPr>
        <xdr:cNvPr id="418" name="直線コネクタ 417">
          <a:extLst>
            <a:ext uri="{FF2B5EF4-FFF2-40B4-BE49-F238E27FC236}">
              <a16:creationId xmlns:a16="http://schemas.microsoft.com/office/drawing/2014/main" id="{C6CEED41-0CBC-489A-BE49-4119234B78E6}"/>
            </a:ext>
          </a:extLst>
        </xdr:cNvPr>
        <xdr:cNvCxnSpPr/>
      </xdr:nvCxnSpPr>
      <xdr:spPr>
        <a:xfrm>
          <a:off x="2479675" y="17874343"/>
          <a:ext cx="7556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9" name="楕円 418">
          <a:extLst>
            <a:ext uri="{FF2B5EF4-FFF2-40B4-BE49-F238E27FC236}">
              <a16:creationId xmlns:a16="http://schemas.microsoft.com/office/drawing/2014/main" id="{BC9B8F7C-E0B8-4ED0-897C-C123FA025039}"/>
            </a:ext>
          </a:extLst>
        </xdr:cNvPr>
        <xdr:cNvSpPr/>
      </xdr:nvSpPr>
      <xdr:spPr>
        <a:xfrm>
          <a:off x="168275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43543</xdr:rowOff>
    </xdr:to>
    <xdr:cxnSp macro="">
      <xdr:nvCxnSpPr>
        <xdr:cNvPr id="420" name="直線コネクタ 419">
          <a:extLst>
            <a:ext uri="{FF2B5EF4-FFF2-40B4-BE49-F238E27FC236}">
              <a16:creationId xmlns:a16="http://schemas.microsoft.com/office/drawing/2014/main" id="{02357FEA-C602-4EAD-BE00-EE4EAA3F8D3C}"/>
            </a:ext>
          </a:extLst>
        </xdr:cNvPr>
        <xdr:cNvCxnSpPr/>
      </xdr:nvCxnSpPr>
      <xdr:spPr>
        <a:xfrm>
          <a:off x="1733550" y="17809029"/>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21" name="楕円 420">
          <a:extLst>
            <a:ext uri="{FF2B5EF4-FFF2-40B4-BE49-F238E27FC236}">
              <a16:creationId xmlns:a16="http://schemas.microsoft.com/office/drawing/2014/main" id="{EC84C0B2-31A0-4053-9169-5F5242746251}"/>
            </a:ext>
          </a:extLst>
        </xdr:cNvPr>
        <xdr:cNvSpPr/>
      </xdr:nvSpPr>
      <xdr:spPr>
        <a:xfrm>
          <a:off x="936625" y="17692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149679</xdr:rowOff>
    </xdr:to>
    <xdr:cxnSp macro="">
      <xdr:nvCxnSpPr>
        <xdr:cNvPr id="422" name="直線コネクタ 421">
          <a:extLst>
            <a:ext uri="{FF2B5EF4-FFF2-40B4-BE49-F238E27FC236}">
              <a16:creationId xmlns:a16="http://schemas.microsoft.com/office/drawing/2014/main" id="{743E5DA7-6C6F-4AB7-BFAC-D5C693E50416}"/>
            </a:ext>
          </a:extLst>
        </xdr:cNvPr>
        <xdr:cNvCxnSpPr/>
      </xdr:nvCxnSpPr>
      <xdr:spPr>
        <a:xfrm>
          <a:off x="968375" y="17743714"/>
          <a:ext cx="765175"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94541</xdr:rowOff>
    </xdr:from>
    <xdr:ext cx="405111" cy="259045"/>
    <xdr:sp macro="" textlink="">
      <xdr:nvSpPr>
        <xdr:cNvPr id="423" name="n_1aveValue【市民会館】&#10;有形固定資産減価償却率">
          <a:extLst>
            <a:ext uri="{FF2B5EF4-FFF2-40B4-BE49-F238E27FC236}">
              <a16:creationId xmlns:a16="http://schemas.microsoft.com/office/drawing/2014/main" id="{C7966708-C9C4-4C80-8E9E-DAFE30C515B7}"/>
            </a:ext>
          </a:extLst>
        </xdr:cNvPr>
        <xdr:cNvSpPr txBox="1"/>
      </xdr:nvSpPr>
      <xdr:spPr>
        <a:xfrm>
          <a:off x="306769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24" name="n_2aveValue【市民会館】&#10;有形固定資産減価償却率">
          <a:extLst>
            <a:ext uri="{FF2B5EF4-FFF2-40B4-BE49-F238E27FC236}">
              <a16:creationId xmlns:a16="http://schemas.microsoft.com/office/drawing/2014/main" id="{B01B52FC-7E05-419F-9B74-E5F59452B78F}"/>
            </a:ext>
          </a:extLst>
        </xdr:cNvPr>
        <xdr:cNvSpPr txBox="1"/>
      </xdr:nvSpPr>
      <xdr:spPr>
        <a:xfrm>
          <a:off x="230569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425" name="n_3aveValue【市民会館】&#10;有形固定資産減価償却率">
          <a:extLst>
            <a:ext uri="{FF2B5EF4-FFF2-40B4-BE49-F238E27FC236}">
              <a16:creationId xmlns:a16="http://schemas.microsoft.com/office/drawing/2014/main" id="{3AF649C0-E267-434E-91EC-B5C34D04EE30}"/>
            </a:ext>
          </a:extLst>
        </xdr:cNvPr>
        <xdr:cNvSpPr txBox="1"/>
      </xdr:nvSpPr>
      <xdr:spPr>
        <a:xfrm>
          <a:off x="1559569"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164754</xdr:rowOff>
    </xdr:from>
    <xdr:ext cx="405111" cy="259045"/>
    <xdr:sp macro="" textlink="">
      <xdr:nvSpPr>
        <xdr:cNvPr id="426" name="n_4aveValue【市民会館】&#10;有形固定資産減価償却率">
          <a:extLst>
            <a:ext uri="{FF2B5EF4-FFF2-40B4-BE49-F238E27FC236}">
              <a16:creationId xmlns:a16="http://schemas.microsoft.com/office/drawing/2014/main" id="{5ADC2C5E-07C2-4AE9-B5DA-8ABE4D887D62}"/>
            </a:ext>
          </a:extLst>
        </xdr:cNvPr>
        <xdr:cNvSpPr txBox="1"/>
      </xdr:nvSpPr>
      <xdr:spPr>
        <a:xfrm>
          <a:off x="8134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147519</xdr:rowOff>
    </xdr:from>
    <xdr:ext cx="405111" cy="259045"/>
    <xdr:sp macro="" textlink="">
      <xdr:nvSpPr>
        <xdr:cNvPr id="427" name="n_1mainValue【市民会館】&#10;有形固定資産減価償却率">
          <a:extLst>
            <a:ext uri="{FF2B5EF4-FFF2-40B4-BE49-F238E27FC236}">
              <a16:creationId xmlns:a16="http://schemas.microsoft.com/office/drawing/2014/main" id="{A2DACFE7-D819-4A0E-91BB-9205712E0778}"/>
            </a:ext>
          </a:extLst>
        </xdr:cNvPr>
        <xdr:cNvSpPr txBox="1"/>
      </xdr:nvSpPr>
      <xdr:spPr>
        <a:xfrm>
          <a:off x="306769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85470</xdr:rowOff>
    </xdr:from>
    <xdr:ext cx="405111" cy="259045"/>
    <xdr:sp macro="" textlink="">
      <xdr:nvSpPr>
        <xdr:cNvPr id="428" name="n_2mainValue【市民会館】&#10;有形固定資産減価償却率">
          <a:extLst>
            <a:ext uri="{FF2B5EF4-FFF2-40B4-BE49-F238E27FC236}">
              <a16:creationId xmlns:a16="http://schemas.microsoft.com/office/drawing/2014/main" id="{2D0C4091-00AE-4DEC-8AB6-C98CEB373AEB}"/>
            </a:ext>
          </a:extLst>
        </xdr:cNvPr>
        <xdr:cNvSpPr txBox="1"/>
      </xdr:nvSpPr>
      <xdr:spPr>
        <a:xfrm>
          <a:off x="230569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29" name="n_3mainValue【市民会館】&#10;有形固定資産減価償却率">
          <a:extLst>
            <a:ext uri="{FF2B5EF4-FFF2-40B4-BE49-F238E27FC236}">
              <a16:creationId xmlns:a16="http://schemas.microsoft.com/office/drawing/2014/main" id="{287C7FE9-C204-4D67-874B-8156F39F093D}"/>
            </a:ext>
          </a:extLst>
        </xdr:cNvPr>
        <xdr:cNvSpPr txBox="1"/>
      </xdr:nvSpPr>
      <xdr:spPr>
        <a:xfrm>
          <a:off x="1559569"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126291</xdr:rowOff>
    </xdr:from>
    <xdr:ext cx="405111" cy="259045"/>
    <xdr:sp macro="" textlink="">
      <xdr:nvSpPr>
        <xdr:cNvPr id="430" name="n_4mainValue【市民会館】&#10;有形固定資産減価償却率">
          <a:extLst>
            <a:ext uri="{FF2B5EF4-FFF2-40B4-BE49-F238E27FC236}">
              <a16:creationId xmlns:a16="http://schemas.microsoft.com/office/drawing/2014/main" id="{39BA69BE-395F-4568-B68F-C87E6D253749}"/>
            </a:ext>
          </a:extLst>
        </xdr:cNvPr>
        <xdr:cNvSpPr txBox="1"/>
      </xdr:nvSpPr>
      <xdr:spPr>
        <a:xfrm>
          <a:off x="8134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E0260A48-BEAB-4E3C-9EDD-17DD6666185B}"/>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47B1AD53-1CE0-4138-B3A1-5E7327F932FB}"/>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10CC9292-251C-489E-87FE-04EB60162599}"/>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612E0585-262A-4FA3-BE54-6E7B870B1766}"/>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187A239E-0A7F-4897-ABA4-276E3DF0DB85}"/>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96D4C657-C611-4028-95C1-B8ED23B7ADA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EDF408BD-91C8-46DD-8ECF-08297D4804CF}"/>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A880713A-491E-40F1-8CC3-89FF5C0291E5}"/>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9E9BB4B5-CD50-4C90-975D-02121B767C08}"/>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C29FBEB7-708D-45C8-89CB-CFCB2669F4F6}"/>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575F00CB-34B6-4091-8B55-2626BA8ED8B8}"/>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88206A94-C49F-4BAE-91BD-378967962B47}"/>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4E23D848-E4FA-463D-B5D9-4361E88C08DF}"/>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a:extLst>
            <a:ext uri="{FF2B5EF4-FFF2-40B4-BE49-F238E27FC236}">
              <a16:creationId xmlns:a16="http://schemas.microsoft.com/office/drawing/2014/main" id="{7E666BEB-9B5B-4689-A809-9BC4EC5EA393}"/>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766CDBC1-D55D-45AC-B572-F2EA549E90F8}"/>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a:extLst>
            <a:ext uri="{FF2B5EF4-FFF2-40B4-BE49-F238E27FC236}">
              <a16:creationId xmlns:a16="http://schemas.microsoft.com/office/drawing/2014/main" id="{999C6F91-7880-439C-908E-88115677E073}"/>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435A739E-2664-4F7A-AA72-48FE6E8F8DA8}"/>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a:extLst>
            <a:ext uri="{FF2B5EF4-FFF2-40B4-BE49-F238E27FC236}">
              <a16:creationId xmlns:a16="http://schemas.microsoft.com/office/drawing/2014/main" id="{11ADA559-51CA-4826-9952-8740DFF599DE}"/>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CC7DA53F-B6AE-4BF0-9AAA-1A9045F46D39}"/>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a:extLst>
            <a:ext uri="{FF2B5EF4-FFF2-40B4-BE49-F238E27FC236}">
              <a16:creationId xmlns:a16="http://schemas.microsoft.com/office/drawing/2014/main" id="{F7C9AC8B-CBC9-40C6-B134-70EC27AC5846}"/>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9C276CBB-4E25-4FF8-B5A5-C314CE2E71BC}"/>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a:extLst>
            <a:ext uri="{FF2B5EF4-FFF2-40B4-BE49-F238E27FC236}">
              <a16:creationId xmlns:a16="http://schemas.microsoft.com/office/drawing/2014/main" id="{1F7154EC-E783-4B65-BB45-6549E89EB790}"/>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14CCEBBF-C789-4C7E-A47C-F535979C3F4F}"/>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5FDCB778-AB04-4CCA-8946-E6023310509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D534F2AD-9BA6-4E45-A6C1-553DEA4EC428}"/>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6" name="直線コネクタ 455">
          <a:extLst>
            <a:ext uri="{FF2B5EF4-FFF2-40B4-BE49-F238E27FC236}">
              <a16:creationId xmlns:a16="http://schemas.microsoft.com/office/drawing/2014/main" id="{6522E985-AF17-4227-B12E-1BC3D7AB9BEE}"/>
            </a:ext>
          </a:extLst>
        </xdr:cNvPr>
        <xdr:cNvCxnSpPr/>
      </xdr:nvCxnSpPr>
      <xdr:spPr>
        <a:xfrm flipV="1">
          <a:off x="8905240"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7" name="【市民会館】&#10;一人当たり面積最小値テキスト">
          <a:extLst>
            <a:ext uri="{FF2B5EF4-FFF2-40B4-BE49-F238E27FC236}">
              <a16:creationId xmlns:a16="http://schemas.microsoft.com/office/drawing/2014/main" id="{9A639369-16CE-47A1-B8D3-9BA604D67720}"/>
            </a:ext>
          </a:extLst>
        </xdr:cNvPr>
        <xdr:cNvSpPr txBox="1"/>
      </xdr:nvSpPr>
      <xdr:spPr>
        <a:xfrm>
          <a:off x="8943975"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8" name="直線コネクタ 457">
          <a:extLst>
            <a:ext uri="{FF2B5EF4-FFF2-40B4-BE49-F238E27FC236}">
              <a16:creationId xmlns:a16="http://schemas.microsoft.com/office/drawing/2014/main" id="{02E574D9-71ED-4800-B686-707DF36FDD16}"/>
            </a:ext>
          </a:extLst>
        </xdr:cNvPr>
        <xdr:cNvCxnSpPr/>
      </xdr:nvCxnSpPr>
      <xdr:spPr>
        <a:xfrm>
          <a:off x="8845550" y="18527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9" name="【市民会館】&#10;一人当たり面積最大値テキスト">
          <a:extLst>
            <a:ext uri="{FF2B5EF4-FFF2-40B4-BE49-F238E27FC236}">
              <a16:creationId xmlns:a16="http://schemas.microsoft.com/office/drawing/2014/main" id="{B984CC2A-3E90-4393-ACE7-10A0AD26FEE5}"/>
            </a:ext>
          </a:extLst>
        </xdr:cNvPr>
        <xdr:cNvSpPr txBox="1"/>
      </xdr:nvSpPr>
      <xdr:spPr>
        <a:xfrm>
          <a:off x="8943975"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60" name="直線コネクタ 459">
          <a:extLst>
            <a:ext uri="{FF2B5EF4-FFF2-40B4-BE49-F238E27FC236}">
              <a16:creationId xmlns:a16="http://schemas.microsoft.com/office/drawing/2014/main" id="{0F68AE83-F3F8-44D4-BDC2-9453C6FDD401}"/>
            </a:ext>
          </a:extLst>
        </xdr:cNvPr>
        <xdr:cNvCxnSpPr/>
      </xdr:nvCxnSpPr>
      <xdr:spPr>
        <a:xfrm>
          <a:off x="8845550" y="1725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45011</xdr:rowOff>
    </xdr:from>
    <xdr:ext cx="469744" cy="259045"/>
    <xdr:sp macro="" textlink="">
      <xdr:nvSpPr>
        <xdr:cNvPr id="461" name="【市民会館】&#10;一人当たり面積平均値テキスト">
          <a:extLst>
            <a:ext uri="{FF2B5EF4-FFF2-40B4-BE49-F238E27FC236}">
              <a16:creationId xmlns:a16="http://schemas.microsoft.com/office/drawing/2014/main" id="{B0C73024-4A28-41B4-9E4C-C0B8CCEBFB0F}"/>
            </a:ext>
          </a:extLst>
        </xdr:cNvPr>
        <xdr:cNvSpPr txBox="1"/>
      </xdr:nvSpPr>
      <xdr:spPr>
        <a:xfrm>
          <a:off x="8943975"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62" name="フローチャート: 判断 461">
          <a:extLst>
            <a:ext uri="{FF2B5EF4-FFF2-40B4-BE49-F238E27FC236}">
              <a16:creationId xmlns:a16="http://schemas.microsoft.com/office/drawing/2014/main" id="{680C13DC-BD04-40EB-B157-7C3DFE157530}"/>
            </a:ext>
          </a:extLst>
        </xdr:cNvPr>
        <xdr:cNvSpPr/>
      </xdr:nvSpPr>
      <xdr:spPr>
        <a:xfrm>
          <a:off x="8883650" y="178529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63" name="フローチャート: 判断 462">
          <a:extLst>
            <a:ext uri="{FF2B5EF4-FFF2-40B4-BE49-F238E27FC236}">
              <a16:creationId xmlns:a16="http://schemas.microsoft.com/office/drawing/2014/main" id="{718945B7-ABBD-4635-A47F-4C7DEAE83E11}"/>
            </a:ext>
          </a:extLst>
        </xdr:cNvPr>
        <xdr:cNvSpPr/>
      </xdr:nvSpPr>
      <xdr:spPr>
        <a:xfrm>
          <a:off x="815975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64" name="フローチャート: 判断 463">
          <a:extLst>
            <a:ext uri="{FF2B5EF4-FFF2-40B4-BE49-F238E27FC236}">
              <a16:creationId xmlns:a16="http://schemas.microsoft.com/office/drawing/2014/main" id="{4335AC04-AE99-4D5E-BE90-FB513AEC6714}"/>
            </a:ext>
          </a:extLst>
        </xdr:cNvPr>
        <xdr:cNvSpPr/>
      </xdr:nvSpPr>
      <xdr:spPr>
        <a:xfrm>
          <a:off x="7413625" y="1792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465" name="フローチャート: 判断 464">
          <a:extLst>
            <a:ext uri="{FF2B5EF4-FFF2-40B4-BE49-F238E27FC236}">
              <a16:creationId xmlns:a16="http://schemas.microsoft.com/office/drawing/2014/main" id="{6D1A7996-6D75-4EE5-8881-020C07B36A31}"/>
            </a:ext>
          </a:extLst>
        </xdr:cNvPr>
        <xdr:cNvSpPr/>
      </xdr:nvSpPr>
      <xdr:spPr>
        <a:xfrm>
          <a:off x="6638925"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466" name="フローチャート: 判断 465">
          <a:extLst>
            <a:ext uri="{FF2B5EF4-FFF2-40B4-BE49-F238E27FC236}">
              <a16:creationId xmlns:a16="http://schemas.microsoft.com/office/drawing/2014/main" id="{DBE71326-05C5-490D-93B0-88CA8C45B42C}"/>
            </a:ext>
          </a:extLst>
        </xdr:cNvPr>
        <xdr:cNvSpPr/>
      </xdr:nvSpPr>
      <xdr:spPr>
        <a:xfrm>
          <a:off x="58928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1D9B4C5-1B06-46B6-9EBF-1DB8130705EF}"/>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0ED56CA-45B5-453F-B620-8FEF2647CD57}"/>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2B886B8-2AAE-48E5-B55B-B32393E5DD4B}"/>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78C917C-1F22-405F-A88D-FC8FAA28B568}"/>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D69E0DC-CE89-4D1A-B9B3-BE8BA3D2CEF9}"/>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472" name="楕円 471">
          <a:extLst>
            <a:ext uri="{FF2B5EF4-FFF2-40B4-BE49-F238E27FC236}">
              <a16:creationId xmlns:a16="http://schemas.microsoft.com/office/drawing/2014/main" id="{71429947-1D62-410A-9AF7-3026FC5C9F14}"/>
            </a:ext>
          </a:extLst>
        </xdr:cNvPr>
        <xdr:cNvSpPr/>
      </xdr:nvSpPr>
      <xdr:spPr>
        <a:xfrm>
          <a:off x="8883650" y="183754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116676</xdr:rowOff>
    </xdr:from>
    <xdr:ext cx="469744" cy="259045"/>
    <xdr:sp macro="" textlink="">
      <xdr:nvSpPr>
        <xdr:cNvPr id="473" name="【市民会館】&#10;一人当たり面積該当値テキスト">
          <a:extLst>
            <a:ext uri="{FF2B5EF4-FFF2-40B4-BE49-F238E27FC236}">
              <a16:creationId xmlns:a16="http://schemas.microsoft.com/office/drawing/2014/main" id="{AA4C8AC8-C851-466C-91F3-D422C4C9094E}"/>
            </a:ext>
          </a:extLst>
        </xdr:cNvPr>
        <xdr:cNvSpPr txBox="1"/>
      </xdr:nvSpPr>
      <xdr:spPr>
        <a:xfrm>
          <a:off x="8943975" y="182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33564</xdr:rowOff>
    </xdr:from>
    <xdr:to>
      <xdr:col>50</xdr:col>
      <xdr:colOff>165100</xdr:colOff>
      <xdr:row>107</xdr:row>
      <xdr:rowOff>135164</xdr:rowOff>
    </xdr:to>
    <xdr:sp macro="" textlink="">
      <xdr:nvSpPr>
        <xdr:cNvPr id="474" name="楕円 473">
          <a:extLst>
            <a:ext uri="{FF2B5EF4-FFF2-40B4-BE49-F238E27FC236}">
              <a16:creationId xmlns:a16="http://schemas.microsoft.com/office/drawing/2014/main" id="{5AF9855D-EA32-4F47-BCAD-171B6406CE11}"/>
            </a:ext>
          </a:extLst>
        </xdr:cNvPr>
        <xdr:cNvSpPr/>
      </xdr:nvSpPr>
      <xdr:spPr>
        <a:xfrm>
          <a:off x="815975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84364</xdr:rowOff>
    </xdr:to>
    <xdr:cxnSp macro="">
      <xdr:nvCxnSpPr>
        <xdr:cNvPr id="475" name="直線コネクタ 474">
          <a:extLst>
            <a:ext uri="{FF2B5EF4-FFF2-40B4-BE49-F238E27FC236}">
              <a16:creationId xmlns:a16="http://schemas.microsoft.com/office/drawing/2014/main" id="{9445A20D-21F8-4842-9339-3C64B016AEAB}"/>
            </a:ext>
          </a:extLst>
        </xdr:cNvPr>
        <xdr:cNvCxnSpPr/>
      </xdr:nvCxnSpPr>
      <xdr:spPr>
        <a:xfrm flipV="1">
          <a:off x="8210550" y="18426249"/>
          <a:ext cx="6953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76" name="楕円 475">
          <a:extLst>
            <a:ext uri="{FF2B5EF4-FFF2-40B4-BE49-F238E27FC236}">
              <a16:creationId xmlns:a16="http://schemas.microsoft.com/office/drawing/2014/main" id="{8E08C8D1-25DD-4CA3-9B38-2306BAE01856}"/>
            </a:ext>
          </a:extLst>
        </xdr:cNvPr>
        <xdr:cNvSpPr/>
      </xdr:nvSpPr>
      <xdr:spPr>
        <a:xfrm>
          <a:off x="7413625" y="18385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84364</xdr:rowOff>
    </xdr:from>
    <xdr:to>
      <xdr:col>50</xdr:col>
      <xdr:colOff>114300</xdr:colOff>
      <xdr:row>107</xdr:row>
      <xdr:rowOff>90895</xdr:rowOff>
    </xdr:to>
    <xdr:cxnSp macro="">
      <xdr:nvCxnSpPr>
        <xdr:cNvPr id="477" name="直線コネクタ 476">
          <a:extLst>
            <a:ext uri="{FF2B5EF4-FFF2-40B4-BE49-F238E27FC236}">
              <a16:creationId xmlns:a16="http://schemas.microsoft.com/office/drawing/2014/main" id="{1D9EB2A2-48D8-407B-9753-630C504F51C9}"/>
            </a:ext>
          </a:extLst>
        </xdr:cNvPr>
        <xdr:cNvCxnSpPr/>
      </xdr:nvCxnSpPr>
      <xdr:spPr>
        <a:xfrm flipV="1">
          <a:off x="7445375" y="18429514"/>
          <a:ext cx="7651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46627</xdr:rowOff>
    </xdr:from>
    <xdr:to>
      <xdr:col>41</xdr:col>
      <xdr:colOff>101600</xdr:colOff>
      <xdr:row>107</xdr:row>
      <xdr:rowOff>148227</xdr:rowOff>
    </xdr:to>
    <xdr:sp macro="" textlink="">
      <xdr:nvSpPr>
        <xdr:cNvPr id="478" name="楕円 477">
          <a:extLst>
            <a:ext uri="{FF2B5EF4-FFF2-40B4-BE49-F238E27FC236}">
              <a16:creationId xmlns:a16="http://schemas.microsoft.com/office/drawing/2014/main" id="{DB1EDD08-2AA9-47A6-9978-0151718FEA91}"/>
            </a:ext>
          </a:extLst>
        </xdr:cNvPr>
        <xdr:cNvSpPr/>
      </xdr:nvSpPr>
      <xdr:spPr>
        <a:xfrm>
          <a:off x="6638925"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90895</xdr:rowOff>
    </xdr:from>
    <xdr:to>
      <xdr:col>45</xdr:col>
      <xdr:colOff>177800</xdr:colOff>
      <xdr:row>107</xdr:row>
      <xdr:rowOff>97427</xdr:rowOff>
    </xdr:to>
    <xdr:cxnSp macro="">
      <xdr:nvCxnSpPr>
        <xdr:cNvPr id="479" name="直線コネクタ 478">
          <a:extLst>
            <a:ext uri="{FF2B5EF4-FFF2-40B4-BE49-F238E27FC236}">
              <a16:creationId xmlns:a16="http://schemas.microsoft.com/office/drawing/2014/main" id="{3E052E6E-3F87-47A0-98FC-5887EE33EC87}"/>
            </a:ext>
          </a:extLst>
        </xdr:cNvPr>
        <xdr:cNvCxnSpPr/>
      </xdr:nvCxnSpPr>
      <xdr:spPr>
        <a:xfrm flipV="1">
          <a:off x="6689725" y="18436045"/>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49893</xdr:rowOff>
    </xdr:from>
    <xdr:to>
      <xdr:col>36</xdr:col>
      <xdr:colOff>165100</xdr:colOff>
      <xdr:row>107</xdr:row>
      <xdr:rowOff>151493</xdr:rowOff>
    </xdr:to>
    <xdr:sp macro="" textlink="">
      <xdr:nvSpPr>
        <xdr:cNvPr id="480" name="楕円 479">
          <a:extLst>
            <a:ext uri="{FF2B5EF4-FFF2-40B4-BE49-F238E27FC236}">
              <a16:creationId xmlns:a16="http://schemas.microsoft.com/office/drawing/2014/main" id="{B6AD2F1E-F578-4EFD-8A80-20A08D90F305}"/>
            </a:ext>
          </a:extLst>
        </xdr:cNvPr>
        <xdr:cNvSpPr/>
      </xdr:nvSpPr>
      <xdr:spPr>
        <a:xfrm>
          <a:off x="58928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97427</xdr:rowOff>
    </xdr:from>
    <xdr:to>
      <xdr:col>41</xdr:col>
      <xdr:colOff>50800</xdr:colOff>
      <xdr:row>107</xdr:row>
      <xdr:rowOff>100693</xdr:rowOff>
    </xdr:to>
    <xdr:cxnSp macro="">
      <xdr:nvCxnSpPr>
        <xdr:cNvPr id="481" name="直線コネクタ 480">
          <a:extLst>
            <a:ext uri="{FF2B5EF4-FFF2-40B4-BE49-F238E27FC236}">
              <a16:creationId xmlns:a16="http://schemas.microsoft.com/office/drawing/2014/main" id="{37D745EE-2B33-4992-A175-B787FD42DD9A}"/>
            </a:ext>
          </a:extLst>
        </xdr:cNvPr>
        <xdr:cNvCxnSpPr/>
      </xdr:nvCxnSpPr>
      <xdr:spPr>
        <a:xfrm flipV="1">
          <a:off x="5943600" y="18442577"/>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82" name="n_1aveValue【市民会館】&#10;一人当たり面積">
          <a:extLst>
            <a:ext uri="{FF2B5EF4-FFF2-40B4-BE49-F238E27FC236}">
              <a16:creationId xmlns:a16="http://schemas.microsoft.com/office/drawing/2014/main" id="{6CFC88AD-E2A6-4A8F-9A42-F6A656C4847E}"/>
            </a:ext>
          </a:extLst>
        </xdr:cNvPr>
        <xdr:cNvSpPr txBox="1"/>
      </xdr:nvSpPr>
      <xdr:spPr>
        <a:xfrm>
          <a:off x="7991552"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83" name="n_2aveValue【市民会館】&#10;一人当たり面積">
          <a:extLst>
            <a:ext uri="{FF2B5EF4-FFF2-40B4-BE49-F238E27FC236}">
              <a16:creationId xmlns:a16="http://schemas.microsoft.com/office/drawing/2014/main" id="{84F1E664-47D6-4F8F-A7A0-0B5425EF85D9}"/>
            </a:ext>
          </a:extLst>
        </xdr:cNvPr>
        <xdr:cNvSpPr txBox="1"/>
      </xdr:nvSpPr>
      <xdr:spPr>
        <a:xfrm>
          <a:off x="72581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150058</xdr:rowOff>
    </xdr:from>
    <xdr:ext cx="469744" cy="259045"/>
    <xdr:sp macro="" textlink="">
      <xdr:nvSpPr>
        <xdr:cNvPr id="484" name="n_3aveValue【市民会館】&#10;一人当たり面積">
          <a:extLst>
            <a:ext uri="{FF2B5EF4-FFF2-40B4-BE49-F238E27FC236}">
              <a16:creationId xmlns:a16="http://schemas.microsoft.com/office/drawing/2014/main" id="{F5CF214F-B8DD-4DD4-B3DD-D647872B5E68}"/>
            </a:ext>
          </a:extLst>
        </xdr:cNvPr>
        <xdr:cNvSpPr txBox="1"/>
      </xdr:nvSpPr>
      <xdr:spPr>
        <a:xfrm>
          <a:off x="6483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21063</xdr:rowOff>
    </xdr:from>
    <xdr:ext cx="469744" cy="259045"/>
    <xdr:sp macro="" textlink="">
      <xdr:nvSpPr>
        <xdr:cNvPr id="485" name="n_4aveValue【市民会館】&#10;一人当たり面積">
          <a:extLst>
            <a:ext uri="{FF2B5EF4-FFF2-40B4-BE49-F238E27FC236}">
              <a16:creationId xmlns:a16="http://schemas.microsoft.com/office/drawing/2014/main" id="{B23EB918-A5DE-4C19-8B1B-A984B4ED115E}"/>
            </a:ext>
          </a:extLst>
        </xdr:cNvPr>
        <xdr:cNvSpPr txBox="1"/>
      </xdr:nvSpPr>
      <xdr:spPr>
        <a:xfrm>
          <a:off x="5737302"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126291</xdr:rowOff>
    </xdr:from>
    <xdr:ext cx="469744" cy="259045"/>
    <xdr:sp macro="" textlink="">
      <xdr:nvSpPr>
        <xdr:cNvPr id="486" name="n_1mainValue【市民会館】&#10;一人当たり面積">
          <a:extLst>
            <a:ext uri="{FF2B5EF4-FFF2-40B4-BE49-F238E27FC236}">
              <a16:creationId xmlns:a16="http://schemas.microsoft.com/office/drawing/2014/main" id="{8FFD264F-501F-4871-BA21-8A19EDC88F12}"/>
            </a:ext>
          </a:extLst>
        </xdr:cNvPr>
        <xdr:cNvSpPr txBox="1"/>
      </xdr:nvSpPr>
      <xdr:spPr>
        <a:xfrm>
          <a:off x="7991552"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7" name="n_2mainValue【市民会館】&#10;一人当たり面積">
          <a:extLst>
            <a:ext uri="{FF2B5EF4-FFF2-40B4-BE49-F238E27FC236}">
              <a16:creationId xmlns:a16="http://schemas.microsoft.com/office/drawing/2014/main" id="{03A56EA8-55AE-419D-89FD-4E5FBD51B62B}"/>
            </a:ext>
          </a:extLst>
        </xdr:cNvPr>
        <xdr:cNvSpPr txBox="1"/>
      </xdr:nvSpPr>
      <xdr:spPr>
        <a:xfrm>
          <a:off x="72581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8" name="n_3mainValue【市民会館】&#10;一人当たり面積">
          <a:extLst>
            <a:ext uri="{FF2B5EF4-FFF2-40B4-BE49-F238E27FC236}">
              <a16:creationId xmlns:a16="http://schemas.microsoft.com/office/drawing/2014/main" id="{A0C737A6-8A75-4220-9510-8196D4EC9E8E}"/>
            </a:ext>
          </a:extLst>
        </xdr:cNvPr>
        <xdr:cNvSpPr txBox="1"/>
      </xdr:nvSpPr>
      <xdr:spPr>
        <a:xfrm>
          <a:off x="6483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142620</xdr:rowOff>
    </xdr:from>
    <xdr:ext cx="469744" cy="259045"/>
    <xdr:sp macro="" textlink="">
      <xdr:nvSpPr>
        <xdr:cNvPr id="489" name="n_4mainValue【市民会館】&#10;一人当たり面積">
          <a:extLst>
            <a:ext uri="{FF2B5EF4-FFF2-40B4-BE49-F238E27FC236}">
              <a16:creationId xmlns:a16="http://schemas.microsoft.com/office/drawing/2014/main" id="{5E8B6554-F818-4711-A13A-88BCFD3F73EB}"/>
            </a:ext>
          </a:extLst>
        </xdr:cNvPr>
        <xdr:cNvSpPr txBox="1"/>
      </xdr:nvSpPr>
      <xdr:spPr>
        <a:xfrm>
          <a:off x="5737302"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E4CA629A-EB07-4661-8813-5D5A30BC32DB}"/>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3BCC6E3B-5C32-4DEB-8E4D-B1D029E05636}"/>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48CD26A2-5DAE-44C3-AD1A-A48012988EEC}"/>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454A4214-490D-49C1-AF82-BA86C471198E}"/>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4CEDEB3-776F-4911-AEE2-D7F9719D474D}"/>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878AD943-845A-4D53-9AAF-3909F830A6C7}"/>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90FB53AE-D117-4A02-89A0-4A26A45249AE}"/>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9AD7009E-ACD2-4C36-A0A1-2E3B6C15544B}"/>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A630583D-2799-4D0C-A5DC-88FE53E576A6}"/>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CA4315B6-76BE-48FA-B790-0A3DEC683EED}"/>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CB74F8EF-0ECD-4D63-80B5-73B0D0903F6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93F47A95-5208-485B-B08A-087790D87AEB}"/>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2723573E-572D-4317-92E2-0488E4EEE382}"/>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3E551B6F-CA9A-4BD7-829C-92D762453AA6}"/>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9D539830-49AB-4DF2-959C-6F8308A5677B}"/>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7B347308-BA2E-438A-8387-58F593E2D4C7}"/>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2DF845D-242C-45B9-AD19-8E3C825597CA}"/>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FD2C0A60-B590-4A39-B923-4DF7DF9089BA}"/>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E9F0A002-8FCC-4D06-98A0-EE2E0D23F22B}"/>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10F06DE-BEBD-4027-82A3-A0464CD0A29A}"/>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36A28D85-0057-41C1-A1FF-E9DB067CF7EE}"/>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E064875A-97ED-4014-B1C4-9E0427E00C4E}"/>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2C0D44B-5C1C-4C08-BF2A-BD0917C3D5BC}"/>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4379A494-6189-48BB-970E-74EE2BD37723}"/>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B7F3B1FD-D7A5-4E6A-BBC4-712083E28E09}"/>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E5C706DA-6585-407D-9C93-CCBF8E30F24B}"/>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9AFAEEA6-24B6-421D-8CB0-05DDE04F7859}"/>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7AF9ED20-7BC9-478B-8DB6-799F8D0C0FD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9FA0DA20-1F98-4DB0-8794-511A92D5B3D3}"/>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CC715CF0-94C0-4AEE-998F-74C6A5E69C7D}"/>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69ADFD3F-140A-45E7-96FA-891E3AC5F62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C27A4473-2A2E-4AF9-8858-6D12E5993CF1}"/>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5AA55726-E686-4319-88C1-7C2851703091}"/>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1DB5FE0A-30B4-4B46-93CD-6833F26D6F48}"/>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BD542BB2-0E07-4C03-863B-C3D7B4F896A2}"/>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61F36EB7-807D-463E-9125-4DAD4EA646FE}"/>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7D2C7513-0EC4-42E9-B1DF-3DBD2735C3C4}"/>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3F98BEDA-3DDF-46C0-AD6E-C28CAABDC562}"/>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62302F75-4BB6-439A-B947-451350D904F3}"/>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689DC828-8CD4-456B-AC98-AC316826682C}"/>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963184E9-EE3B-4034-B392-C211791885FC}"/>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6E6D74C9-C3E2-48FD-BC36-347BA3E5767A}"/>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4473CFD9-F68F-4D7E-848C-9DF2D7D5DA88}"/>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AB3CE435-DB24-4437-BC22-1295B95A937F}"/>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0A6C6479-0AC0-4F17-A35A-9F77E293F5FA}"/>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E770C91B-6EB0-4EFF-9528-7ABB2692F586}"/>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0E5221B9-94DF-43A4-8F33-F694C0852916}"/>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737FD2FA-AD1F-4E99-AD6C-878F2F012183}"/>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2FAB2DB1-BD6D-4CC4-B200-A2A2BE0AEF05}"/>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8A06FAE9-B5E8-47BD-98BB-9B8EDEDF1E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BD903670-C084-4F99-9760-DD66AA8AFA94}"/>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B81D80B7-2953-45CF-A286-D844AA61B87D}"/>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3B753385-7D7B-4F22-949A-C4BA62F431B8}"/>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A802736D-FBEA-439B-B686-10FC99EB7C6B}"/>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84618803-FF1B-40BD-A903-CE46629CFE01}"/>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8E59B55C-C676-44E4-8C4F-8577A15D26D1}"/>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4D2B6B82-10F7-4B09-8301-137E43EF6ED2}"/>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3850DCA3-FF9F-4760-89FB-0E874EE1895A}"/>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EAE39DFB-6341-4E95-8C43-770D0C257B1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a:extLst>
            <a:ext uri="{FF2B5EF4-FFF2-40B4-BE49-F238E27FC236}">
              <a16:creationId xmlns:a16="http://schemas.microsoft.com/office/drawing/2014/main" id="{190264B2-4E4A-4F9F-94C2-97DA3624A138}"/>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a:extLst>
            <a:ext uri="{FF2B5EF4-FFF2-40B4-BE49-F238E27FC236}">
              <a16:creationId xmlns:a16="http://schemas.microsoft.com/office/drawing/2014/main" id="{54520F06-15E0-432D-8237-EA4C4038E8BD}"/>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a:extLst>
            <a:ext uri="{FF2B5EF4-FFF2-40B4-BE49-F238E27FC236}">
              <a16:creationId xmlns:a16="http://schemas.microsoft.com/office/drawing/2014/main" id="{F7E4D7D5-C074-4A8C-A836-C5716E32986B}"/>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a:extLst>
            <a:ext uri="{FF2B5EF4-FFF2-40B4-BE49-F238E27FC236}">
              <a16:creationId xmlns:a16="http://schemas.microsoft.com/office/drawing/2014/main" id="{2CC23B07-6908-4861-862C-B2C73391DEDB}"/>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a:extLst>
            <a:ext uri="{FF2B5EF4-FFF2-40B4-BE49-F238E27FC236}">
              <a16:creationId xmlns:a16="http://schemas.microsoft.com/office/drawing/2014/main" id="{22A43105-CDE1-4093-ACE3-7D80A9301DAA}"/>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a:extLst>
            <a:ext uri="{FF2B5EF4-FFF2-40B4-BE49-F238E27FC236}">
              <a16:creationId xmlns:a16="http://schemas.microsoft.com/office/drawing/2014/main" id="{730BE06C-C179-4CED-8827-192F5C4183AD}"/>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a:extLst>
            <a:ext uri="{FF2B5EF4-FFF2-40B4-BE49-F238E27FC236}">
              <a16:creationId xmlns:a16="http://schemas.microsoft.com/office/drawing/2014/main" id="{52EC1EE8-EE83-408C-AC1D-C374E348BD17}"/>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a:extLst>
            <a:ext uri="{FF2B5EF4-FFF2-40B4-BE49-F238E27FC236}">
              <a16:creationId xmlns:a16="http://schemas.microsoft.com/office/drawing/2014/main" id="{D53D57E3-CCAD-433A-90E5-20EC0082D5DD}"/>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a:extLst>
            <a:ext uri="{FF2B5EF4-FFF2-40B4-BE49-F238E27FC236}">
              <a16:creationId xmlns:a16="http://schemas.microsoft.com/office/drawing/2014/main" id="{B11EDD39-F758-4EBA-9FB7-FE8DBC0D68C3}"/>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a:extLst>
            <a:ext uri="{FF2B5EF4-FFF2-40B4-BE49-F238E27FC236}">
              <a16:creationId xmlns:a16="http://schemas.microsoft.com/office/drawing/2014/main" id="{64BD295E-0C53-4932-846B-7B7F410C453D}"/>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5FEE8539-2926-4F2F-AAD0-8BD6E5F94201}"/>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a:extLst>
            <a:ext uri="{FF2B5EF4-FFF2-40B4-BE49-F238E27FC236}">
              <a16:creationId xmlns:a16="http://schemas.microsoft.com/office/drawing/2014/main" id="{950F7E51-4C50-4528-99F6-39C6C07BA75B}"/>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A40BE110-AB53-4CCD-AD66-FD710387C19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62" name="直線コネクタ 561">
          <a:extLst>
            <a:ext uri="{FF2B5EF4-FFF2-40B4-BE49-F238E27FC236}">
              <a16:creationId xmlns:a16="http://schemas.microsoft.com/office/drawing/2014/main" id="{0ADB6BA3-B971-420A-936C-AAA5DD12E3D3}"/>
            </a:ext>
          </a:extLst>
        </xdr:cNvPr>
        <xdr:cNvCxnSpPr/>
      </xdr:nvCxnSpPr>
      <xdr:spPr>
        <a:xfrm flipV="1">
          <a:off x="13889989"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63" name="【庁舎】&#10;有形固定資産減価償却率最小値テキスト">
          <a:extLst>
            <a:ext uri="{FF2B5EF4-FFF2-40B4-BE49-F238E27FC236}">
              <a16:creationId xmlns:a16="http://schemas.microsoft.com/office/drawing/2014/main" id="{ACC79261-E6BE-4B6F-833D-54D799EBA36C}"/>
            </a:ext>
          </a:extLst>
        </xdr:cNvPr>
        <xdr:cNvSpPr txBox="1"/>
      </xdr:nvSpPr>
      <xdr:spPr>
        <a:xfrm>
          <a:off x="13928725"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64" name="直線コネクタ 563">
          <a:extLst>
            <a:ext uri="{FF2B5EF4-FFF2-40B4-BE49-F238E27FC236}">
              <a16:creationId xmlns:a16="http://schemas.microsoft.com/office/drawing/2014/main" id="{546CD95F-2A4B-4462-B1E5-B50271B1D335}"/>
            </a:ext>
          </a:extLst>
        </xdr:cNvPr>
        <xdr:cNvCxnSpPr/>
      </xdr:nvCxnSpPr>
      <xdr:spPr>
        <a:xfrm>
          <a:off x="13801725" y="1866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565" name="【庁舎】&#10;有形固定資産減価償却率最大値テキスト">
          <a:extLst>
            <a:ext uri="{FF2B5EF4-FFF2-40B4-BE49-F238E27FC236}">
              <a16:creationId xmlns:a16="http://schemas.microsoft.com/office/drawing/2014/main" id="{83FF2C6E-FD2C-40D5-BD86-60C8D05D80BB}"/>
            </a:ext>
          </a:extLst>
        </xdr:cNvPr>
        <xdr:cNvSpPr txBox="1"/>
      </xdr:nvSpPr>
      <xdr:spPr>
        <a:xfrm>
          <a:off x="13928725"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566" name="直線コネクタ 565">
          <a:extLst>
            <a:ext uri="{FF2B5EF4-FFF2-40B4-BE49-F238E27FC236}">
              <a16:creationId xmlns:a16="http://schemas.microsoft.com/office/drawing/2014/main" id="{4C2F21BD-3D6A-4571-877E-64CB04BA61F9}"/>
            </a:ext>
          </a:extLst>
        </xdr:cNvPr>
        <xdr:cNvCxnSpPr/>
      </xdr:nvCxnSpPr>
      <xdr:spPr>
        <a:xfrm>
          <a:off x="13801725" y="1717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567" name="【庁舎】&#10;有形固定資産減価償却率平均値テキスト">
          <a:extLst>
            <a:ext uri="{FF2B5EF4-FFF2-40B4-BE49-F238E27FC236}">
              <a16:creationId xmlns:a16="http://schemas.microsoft.com/office/drawing/2014/main" id="{D739967E-F27A-47B7-8C8D-0391964C4014}"/>
            </a:ext>
          </a:extLst>
        </xdr:cNvPr>
        <xdr:cNvSpPr txBox="1"/>
      </xdr:nvSpPr>
      <xdr:spPr>
        <a:xfrm>
          <a:off x="13928725"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68" name="フローチャート: 判断 567">
          <a:extLst>
            <a:ext uri="{FF2B5EF4-FFF2-40B4-BE49-F238E27FC236}">
              <a16:creationId xmlns:a16="http://schemas.microsoft.com/office/drawing/2014/main" id="{C9DAAFBD-5B6A-4CC4-9E5B-AB9D4BD24767}"/>
            </a:ext>
          </a:extLst>
        </xdr:cNvPr>
        <xdr:cNvSpPr/>
      </xdr:nvSpPr>
      <xdr:spPr>
        <a:xfrm>
          <a:off x="13839825" y="17884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69" name="フローチャート: 判断 568">
          <a:extLst>
            <a:ext uri="{FF2B5EF4-FFF2-40B4-BE49-F238E27FC236}">
              <a16:creationId xmlns:a16="http://schemas.microsoft.com/office/drawing/2014/main" id="{41A441E0-22E6-4F0A-9E07-9F7BC154B022}"/>
            </a:ext>
          </a:extLst>
        </xdr:cNvPr>
        <xdr:cNvSpPr/>
      </xdr:nvSpPr>
      <xdr:spPr>
        <a:xfrm>
          <a:off x="13115925"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70" name="フローチャート: 判断 569">
          <a:extLst>
            <a:ext uri="{FF2B5EF4-FFF2-40B4-BE49-F238E27FC236}">
              <a16:creationId xmlns:a16="http://schemas.microsoft.com/office/drawing/2014/main" id="{A5A6A21B-FE32-4D1D-A072-44043DBDC72A}"/>
            </a:ext>
          </a:extLst>
        </xdr:cNvPr>
        <xdr:cNvSpPr/>
      </xdr:nvSpPr>
      <xdr:spPr>
        <a:xfrm>
          <a:off x="123698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571" name="フローチャート: 判断 570">
          <a:extLst>
            <a:ext uri="{FF2B5EF4-FFF2-40B4-BE49-F238E27FC236}">
              <a16:creationId xmlns:a16="http://schemas.microsoft.com/office/drawing/2014/main" id="{80A78803-AD8D-43CF-8A07-E970C1469314}"/>
            </a:ext>
          </a:extLst>
        </xdr:cNvPr>
        <xdr:cNvSpPr/>
      </xdr:nvSpPr>
      <xdr:spPr>
        <a:xfrm>
          <a:off x="11623675" y="17846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2" name="フローチャート: 判断 571">
          <a:extLst>
            <a:ext uri="{FF2B5EF4-FFF2-40B4-BE49-F238E27FC236}">
              <a16:creationId xmlns:a16="http://schemas.microsoft.com/office/drawing/2014/main" id="{EFF336BD-505A-4996-84CD-308DB4369C27}"/>
            </a:ext>
          </a:extLst>
        </xdr:cNvPr>
        <xdr:cNvSpPr/>
      </xdr:nvSpPr>
      <xdr:spPr>
        <a:xfrm>
          <a:off x="10848975"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F16965A2-A8CB-4CF6-9F10-94BC7B26B3B5}"/>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EE6C061-481C-45D2-9E61-427CDCCC7B46}"/>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4F8F087D-8991-43F5-9A9F-B253D1B31428}"/>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67AC1B1-99B9-4F76-A684-5F3D4BE30D36}"/>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5551A69-0B22-43FA-9C4F-F3B9282009DA}"/>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578" name="楕円 577">
          <a:extLst>
            <a:ext uri="{FF2B5EF4-FFF2-40B4-BE49-F238E27FC236}">
              <a16:creationId xmlns:a16="http://schemas.microsoft.com/office/drawing/2014/main" id="{5E56F920-5FE9-4E69-A707-E915D7D157E3}"/>
            </a:ext>
          </a:extLst>
        </xdr:cNvPr>
        <xdr:cNvSpPr/>
      </xdr:nvSpPr>
      <xdr:spPr>
        <a:xfrm>
          <a:off x="13839825" y="18397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579" name="【庁舎】&#10;有形固定資産減価償却率該当値テキスト">
          <a:extLst>
            <a:ext uri="{FF2B5EF4-FFF2-40B4-BE49-F238E27FC236}">
              <a16:creationId xmlns:a16="http://schemas.microsoft.com/office/drawing/2014/main" id="{55A863E7-E359-4C4F-B1C0-EBFA07F211B0}"/>
            </a:ext>
          </a:extLst>
        </xdr:cNvPr>
        <xdr:cNvSpPr txBox="1"/>
      </xdr:nvSpPr>
      <xdr:spPr>
        <a:xfrm>
          <a:off x="13928725"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17780</xdr:rowOff>
    </xdr:from>
    <xdr:to>
      <xdr:col>81</xdr:col>
      <xdr:colOff>101600</xdr:colOff>
      <xdr:row>107</xdr:row>
      <xdr:rowOff>119380</xdr:rowOff>
    </xdr:to>
    <xdr:sp macro="" textlink="">
      <xdr:nvSpPr>
        <xdr:cNvPr id="580" name="楕円 579">
          <a:extLst>
            <a:ext uri="{FF2B5EF4-FFF2-40B4-BE49-F238E27FC236}">
              <a16:creationId xmlns:a16="http://schemas.microsoft.com/office/drawing/2014/main" id="{0152E09B-AEB4-42E0-BA51-1DB75221ED02}"/>
            </a:ext>
          </a:extLst>
        </xdr:cNvPr>
        <xdr:cNvSpPr/>
      </xdr:nvSpPr>
      <xdr:spPr>
        <a:xfrm>
          <a:off x="13115925"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68580</xdr:rowOff>
    </xdr:from>
    <xdr:to>
      <xdr:col>85</xdr:col>
      <xdr:colOff>127000</xdr:colOff>
      <xdr:row>107</xdr:row>
      <xdr:rowOff>102870</xdr:rowOff>
    </xdr:to>
    <xdr:cxnSp macro="">
      <xdr:nvCxnSpPr>
        <xdr:cNvPr id="581" name="直線コネクタ 580">
          <a:extLst>
            <a:ext uri="{FF2B5EF4-FFF2-40B4-BE49-F238E27FC236}">
              <a16:creationId xmlns:a16="http://schemas.microsoft.com/office/drawing/2014/main" id="{8C297E8B-A91A-4108-81BF-6079B9F353E7}"/>
            </a:ext>
          </a:extLst>
        </xdr:cNvPr>
        <xdr:cNvCxnSpPr/>
      </xdr:nvCxnSpPr>
      <xdr:spPr>
        <a:xfrm>
          <a:off x="13166725" y="18413730"/>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582" name="楕円 581">
          <a:extLst>
            <a:ext uri="{FF2B5EF4-FFF2-40B4-BE49-F238E27FC236}">
              <a16:creationId xmlns:a16="http://schemas.microsoft.com/office/drawing/2014/main" id="{8A73BE04-47A2-410E-AB3D-E5E99C768DE2}"/>
            </a:ext>
          </a:extLst>
        </xdr:cNvPr>
        <xdr:cNvSpPr/>
      </xdr:nvSpPr>
      <xdr:spPr>
        <a:xfrm>
          <a:off x="123698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32386</xdr:rowOff>
    </xdr:from>
    <xdr:to>
      <xdr:col>81</xdr:col>
      <xdr:colOff>50800</xdr:colOff>
      <xdr:row>107</xdr:row>
      <xdr:rowOff>68580</xdr:rowOff>
    </xdr:to>
    <xdr:cxnSp macro="">
      <xdr:nvCxnSpPr>
        <xdr:cNvPr id="583" name="直線コネクタ 582">
          <a:extLst>
            <a:ext uri="{FF2B5EF4-FFF2-40B4-BE49-F238E27FC236}">
              <a16:creationId xmlns:a16="http://schemas.microsoft.com/office/drawing/2014/main" id="{E4FBE75F-306F-43FA-9980-607F79179B2B}"/>
            </a:ext>
          </a:extLst>
        </xdr:cNvPr>
        <xdr:cNvCxnSpPr/>
      </xdr:nvCxnSpPr>
      <xdr:spPr>
        <a:xfrm>
          <a:off x="12420600" y="18377536"/>
          <a:ext cx="74612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118745</xdr:rowOff>
    </xdr:from>
    <xdr:to>
      <xdr:col>72</xdr:col>
      <xdr:colOff>38100</xdr:colOff>
      <xdr:row>107</xdr:row>
      <xdr:rowOff>48895</xdr:rowOff>
    </xdr:to>
    <xdr:sp macro="" textlink="">
      <xdr:nvSpPr>
        <xdr:cNvPr id="584" name="楕円 583">
          <a:extLst>
            <a:ext uri="{FF2B5EF4-FFF2-40B4-BE49-F238E27FC236}">
              <a16:creationId xmlns:a16="http://schemas.microsoft.com/office/drawing/2014/main" id="{9D0B760C-22CD-4DD0-A204-1CAE5FF71C51}"/>
            </a:ext>
          </a:extLst>
        </xdr:cNvPr>
        <xdr:cNvSpPr/>
      </xdr:nvSpPr>
      <xdr:spPr>
        <a:xfrm>
          <a:off x="11623675" y="182924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169545</xdr:rowOff>
    </xdr:from>
    <xdr:to>
      <xdr:col>76</xdr:col>
      <xdr:colOff>114300</xdr:colOff>
      <xdr:row>107</xdr:row>
      <xdr:rowOff>32386</xdr:rowOff>
    </xdr:to>
    <xdr:cxnSp macro="">
      <xdr:nvCxnSpPr>
        <xdr:cNvPr id="585" name="直線コネクタ 584">
          <a:extLst>
            <a:ext uri="{FF2B5EF4-FFF2-40B4-BE49-F238E27FC236}">
              <a16:creationId xmlns:a16="http://schemas.microsoft.com/office/drawing/2014/main" id="{E591E3C0-23EB-4C04-88AE-E5B0429DA332}"/>
            </a:ext>
          </a:extLst>
        </xdr:cNvPr>
        <xdr:cNvCxnSpPr/>
      </xdr:nvCxnSpPr>
      <xdr:spPr>
        <a:xfrm>
          <a:off x="11655425" y="18343245"/>
          <a:ext cx="7651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586" name="楕円 585">
          <a:extLst>
            <a:ext uri="{FF2B5EF4-FFF2-40B4-BE49-F238E27FC236}">
              <a16:creationId xmlns:a16="http://schemas.microsoft.com/office/drawing/2014/main" id="{F0C90048-35F1-436E-B0B6-DD66DBAD714F}"/>
            </a:ext>
          </a:extLst>
        </xdr:cNvPr>
        <xdr:cNvSpPr/>
      </xdr:nvSpPr>
      <xdr:spPr>
        <a:xfrm>
          <a:off x="10848975"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169545</xdr:rowOff>
    </xdr:to>
    <xdr:cxnSp macro="">
      <xdr:nvCxnSpPr>
        <xdr:cNvPr id="587" name="直線コネクタ 586">
          <a:extLst>
            <a:ext uri="{FF2B5EF4-FFF2-40B4-BE49-F238E27FC236}">
              <a16:creationId xmlns:a16="http://schemas.microsoft.com/office/drawing/2014/main" id="{D054BDA5-743E-43D9-A14C-AB1636162E60}"/>
            </a:ext>
          </a:extLst>
        </xdr:cNvPr>
        <xdr:cNvCxnSpPr/>
      </xdr:nvCxnSpPr>
      <xdr:spPr>
        <a:xfrm>
          <a:off x="10899775" y="18307050"/>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588" name="n_1aveValue【庁舎】&#10;有形固定資産減価償却率">
          <a:extLst>
            <a:ext uri="{FF2B5EF4-FFF2-40B4-BE49-F238E27FC236}">
              <a16:creationId xmlns:a16="http://schemas.microsoft.com/office/drawing/2014/main" id="{F6375670-E2AC-4AEA-8AA1-9E140883775B}"/>
            </a:ext>
          </a:extLst>
        </xdr:cNvPr>
        <xdr:cNvSpPr txBox="1"/>
      </xdr:nvSpPr>
      <xdr:spPr>
        <a:xfrm>
          <a:off x="12980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589" name="n_2aveValue【庁舎】&#10;有形固定資産減価償却率">
          <a:extLst>
            <a:ext uri="{FF2B5EF4-FFF2-40B4-BE49-F238E27FC236}">
              <a16:creationId xmlns:a16="http://schemas.microsoft.com/office/drawing/2014/main" id="{EE89AFF1-5033-4142-9826-D2D9174E23DD}"/>
            </a:ext>
          </a:extLst>
        </xdr:cNvPr>
        <xdr:cNvSpPr txBox="1"/>
      </xdr:nvSpPr>
      <xdr:spPr>
        <a:xfrm>
          <a:off x="12246619"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590" name="n_3aveValue【庁舎】&#10;有形固定資産減価償却率">
          <a:extLst>
            <a:ext uri="{FF2B5EF4-FFF2-40B4-BE49-F238E27FC236}">
              <a16:creationId xmlns:a16="http://schemas.microsoft.com/office/drawing/2014/main" id="{77993956-57DB-40F5-AD62-9919C60BE984}"/>
            </a:ext>
          </a:extLst>
        </xdr:cNvPr>
        <xdr:cNvSpPr txBox="1"/>
      </xdr:nvSpPr>
      <xdr:spPr>
        <a:xfrm>
          <a:off x="1150049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1" name="n_4aveValue【庁舎】&#10;有形固定資産減価償却率">
          <a:extLst>
            <a:ext uri="{FF2B5EF4-FFF2-40B4-BE49-F238E27FC236}">
              <a16:creationId xmlns:a16="http://schemas.microsoft.com/office/drawing/2014/main" id="{944C44C9-E7B1-41A0-B92A-A67884222A13}"/>
            </a:ext>
          </a:extLst>
        </xdr:cNvPr>
        <xdr:cNvSpPr txBox="1"/>
      </xdr:nvSpPr>
      <xdr:spPr>
        <a:xfrm>
          <a:off x="1072579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110507</xdr:rowOff>
    </xdr:from>
    <xdr:ext cx="405111" cy="259045"/>
    <xdr:sp macro="" textlink="">
      <xdr:nvSpPr>
        <xdr:cNvPr id="592" name="n_1mainValue【庁舎】&#10;有形固定資産減価償却率">
          <a:extLst>
            <a:ext uri="{FF2B5EF4-FFF2-40B4-BE49-F238E27FC236}">
              <a16:creationId xmlns:a16="http://schemas.microsoft.com/office/drawing/2014/main" id="{29D5996E-8B6F-46E3-99C9-2E8696CC5B85}"/>
            </a:ext>
          </a:extLst>
        </xdr:cNvPr>
        <xdr:cNvSpPr txBox="1"/>
      </xdr:nvSpPr>
      <xdr:spPr>
        <a:xfrm>
          <a:off x="129800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593" name="n_2mainValue【庁舎】&#10;有形固定資産減価償却率">
          <a:extLst>
            <a:ext uri="{FF2B5EF4-FFF2-40B4-BE49-F238E27FC236}">
              <a16:creationId xmlns:a16="http://schemas.microsoft.com/office/drawing/2014/main" id="{0F4A3FB4-EC2E-4E2F-9B6E-45BD9BEDBE86}"/>
            </a:ext>
          </a:extLst>
        </xdr:cNvPr>
        <xdr:cNvSpPr txBox="1"/>
      </xdr:nvSpPr>
      <xdr:spPr>
        <a:xfrm>
          <a:off x="12246619"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40022</xdr:rowOff>
    </xdr:from>
    <xdr:ext cx="405111" cy="259045"/>
    <xdr:sp macro="" textlink="">
      <xdr:nvSpPr>
        <xdr:cNvPr id="594" name="n_3mainValue【庁舎】&#10;有形固定資産減価償却率">
          <a:extLst>
            <a:ext uri="{FF2B5EF4-FFF2-40B4-BE49-F238E27FC236}">
              <a16:creationId xmlns:a16="http://schemas.microsoft.com/office/drawing/2014/main" id="{56FFAEE8-BBED-421A-BC61-AA4BCCECDD96}"/>
            </a:ext>
          </a:extLst>
        </xdr:cNvPr>
        <xdr:cNvSpPr txBox="1"/>
      </xdr:nvSpPr>
      <xdr:spPr>
        <a:xfrm>
          <a:off x="1150049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595" name="n_4mainValue【庁舎】&#10;有形固定資産減価償却率">
          <a:extLst>
            <a:ext uri="{FF2B5EF4-FFF2-40B4-BE49-F238E27FC236}">
              <a16:creationId xmlns:a16="http://schemas.microsoft.com/office/drawing/2014/main" id="{4B28F95D-C767-4B6E-A56E-3B45793F112E}"/>
            </a:ext>
          </a:extLst>
        </xdr:cNvPr>
        <xdr:cNvSpPr txBox="1"/>
      </xdr:nvSpPr>
      <xdr:spPr>
        <a:xfrm>
          <a:off x="1072579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8D4030F4-B4F2-4DBC-BD6A-EFD752CB44B1}"/>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4AE657E2-5DC0-44AA-83D1-3618FF7EAB7F}"/>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2CBB3A02-0D70-4C2E-90D9-F4204924D583}"/>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4B20403A-53C9-4BD9-937F-9B260C7739DD}"/>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8E4E25F4-00DA-411D-AEA9-DC2C321CE35C}"/>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292467AB-828C-46BE-8F07-C8B3633132F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B965342F-040E-4B53-A684-1783076792AA}"/>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EC24D081-CB5B-4317-9328-5303B5C05E75}"/>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198103A0-968B-4972-B67C-FC122138415D}"/>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535A8CB5-8238-4F9C-8B76-968971777BCB}"/>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9541A370-10B1-4377-B4C6-3DAB6E3C9468}"/>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909E0D90-995B-4AA5-912C-1906CDE4F8A1}"/>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1980FD3F-1371-45F1-A7BE-CCE8295F1A43}"/>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3792AF01-4CB1-415F-8E63-7B181ECA2DB6}"/>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9334B3F5-C807-430C-AD98-332D972B8E78}"/>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2D7FEE89-CE71-4B8B-B5F2-347F1F2FB015}"/>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24AB80E7-6887-4B8B-8B0A-54228D4684B3}"/>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503B9EA8-93C4-4E73-B9A3-B735627200EE}"/>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FBEEBA95-B82B-475D-ABB0-5C8A01948606}"/>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559391C4-BC1F-478F-BDD6-B067AE537CEF}"/>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20CAAB6A-DBF5-4BD8-A9AC-03ED02CAFF6D}"/>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E67F20FF-B3DF-4A2C-B7A4-76DC7055B7F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B5EE4C27-AE69-4FDF-8104-4E99619C378A}"/>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19" name="直線コネクタ 618">
          <a:extLst>
            <a:ext uri="{FF2B5EF4-FFF2-40B4-BE49-F238E27FC236}">
              <a16:creationId xmlns:a16="http://schemas.microsoft.com/office/drawing/2014/main" id="{B5043FCA-B8D5-4D1E-AB32-A426352885FB}"/>
            </a:ext>
          </a:extLst>
        </xdr:cNvPr>
        <xdr:cNvCxnSpPr/>
      </xdr:nvCxnSpPr>
      <xdr:spPr>
        <a:xfrm flipV="1">
          <a:off x="188461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20" name="【庁舎】&#10;一人当たり面積最小値テキスト">
          <a:extLst>
            <a:ext uri="{FF2B5EF4-FFF2-40B4-BE49-F238E27FC236}">
              <a16:creationId xmlns:a16="http://schemas.microsoft.com/office/drawing/2014/main" id="{6406FC6D-0F1B-4226-8E52-2957A3FC0E0F}"/>
            </a:ext>
          </a:extLst>
        </xdr:cNvPr>
        <xdr:cNvSpPr txBox="1"/>
      </xdr:nvSpPr>
      <xdr:spPr>
        <a:xfrm>
          <a:off x="188849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21" name="直線コネクタ 620">
          <a:extLst>
            <a:ext uri="{FF2B5EF4-FFF2-40B4-BE49-F238E27FC236}">
              <a16:creationId xmlns:a16="http://schemas.microsoft.com/office/drawing/2014/main" id="{FC891D61-7634-4ACE-ADFF-A0B8B967FC6A}"/>
            </a:ext>
          </a:extLst>
        </xdr:cNvPr>
        <xdr:cNvCxnSpPr/>
      </xdr:nvCxnSpPr>
      <xdr:spPr>
        <a:xfrm>
          <a:off x="18786475" y="18404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22" name="【庁舎】&#10;一人当たり面積最大値テキスト">
          <a:extLst>
            <a:ext uri="{FF2B5EF4-FFF2-40B4-BE49-F238E27FC236}">
              <a16:creationId xmlns:a16="http://schemas.microsoft.com/office/drawing/2014/main" id="{FFCC784C-5DCD-4E84-B286-AD1AE878631E}"/>
            </a:ext>
          </a:extLst>
        </xdr:cNvPr>
        <xdr:cNvSpPr txBox="1"/>
      </xdr:nvSpPr>
      <xdr:spPr>
        <a:xfrm>
          <a:off x="188849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23" name="直線コネクタ 622">
          <a:extLst>
            <a:ext uri="{FF2B5EF4-FFF2-40B4-BE49-F238E27FC236}">
              <a16:creationId xmlns:a16="http://schemas.microsoft.com/office/drawing/2014/main" id="{8D7C44CA-6DCF-4AF7-9445-CD6EE0214BBB}"/>
            </a:ext>
          </a:extLst>
        </xdr:cNvPr>
        <xdr:cNvCxnSpPr/>
      </xdr:nvCxnSpPr>
      <xdr:spPr>
        <a:xfrm>
          <a:off x="18786475" y="171030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624" name="【庁舎】&#10;一人当たり面積平均値テキスト">
          <a:extLst>
            <a:ext uri="{FF2B5EF4-FFF2-40B4-BE49-F238E27FC236}">
              <a16:creationId xmlns:a16="http://schemas.microsoft.com/office/drawing/2014/main" id="{8C2C0D1B-D55D-4296-9BA5-17323ECFBA7B}"/>
            </a:ext>
          </a:extLst>
        </xdr:cNvPr>
        <xdr:cNvSpPr txBox="1"/>
      </xdr:nvSpPr>
      <xdr:spPr>
        <a:xfrm>
          <a:off x="188849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25" name="フローチャート: 判断 624">
          <a:extLst>
            <a:ext uri="{FF2B5EF4-FFF2-40B4-BE49-F238E27FC236}">
              <a16:creationId xmlns:a16="http://schemas.microsoft.com/office/drawing/2014/main" id="{4874E678-C4B5-4C5B-BCA0-7B26D0C81DDC}"/>
            </a:ext>
          </a:extLst>
        </xdr:cNvPr>
        <xdr:cNvSpPr/>
      </xdr:nvSpPr>
      <xdr:spPr>
        <a:xfrm>
          <a:off x="187960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26" name="フローチャート: 判断 625">
          <a:extLst>
            <a:ext uri="{FF2B5EF4-FFF2-40B4-BE49-F238E27FC236}">
              <a16:creationId xmlns:a16="http://schemas.microsoft.com/office/drawing/2014/main" id="{3AD0AEA9-7883-49A0-8839-3B70A944ABA4}"/>
            </a:ext>
          </a:extLst>
        </xdr:cNvPr>
        <xdr:cNvSpPr/>
      </xdr:nvSpPr>
      <xdr:spPr>
        <a:xfrm>
          <a:off x="18100675" y="1779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27" name="フローチャート: 判断 626">
          <a:extLst>
            <a:ext uri="{FF2B5EF4-FFF2-40B4-BE49-F238E27FC236}">
              <a16:creationId xmlns:a16="http://schemas.microsoft.com/office/drawing/2014/main" id="{33731801-5AB1-4FC4-82E0-4ADBD008885A}"/>
            </a:ext>
          </a:extLst>
        </xdr:cNvPr>
        <xdr:cNvSpPr/>
      </xdr:nvSpPr>
      <xdr:spPr>
        <a:xfrm>
          <a:off x="17325975"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28" name="フローチャート: 判断 627">
          <a:extLst>
            <a:ext uri="{FF2B5EF4-FFF2-40B4-BE49-F238E27FC236}">
              <a16:creationId xmlns:a16="http://schemas.microsoft.com/office/drawing/2014/main" id="{D8108D79-990A-460A-9F5E-4543131C1427}"/>
            </a:ext>
          </a:extLst>
        </xdr:cNvPr>
        <xdr:cNvSpPr/>
      </xdr:nvSpPr>
      <xdr:spPr>
        <a:xfrm>
          <a:off x="1657985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29" name="フローチャート: 判断 628">
          <a:extLst>
            <a:ext uri="{FF2B5EF4-FFF2-40B4-BE49-F238E27FC236}">
              <a16:creationId xmlns:a16="http://schemas.microsoft.com/office/drawing/2014/main" id="{F4A3B0C9-3CF8-42FB-969E-C1F67892CD62}"/>
            </a:ext>
          </a:extLst>
        </xdr:cNvPr>
        <xdr:cNvSpPr/>
      </xdr:nvSpPr>
      <xdr:spPr>
        <a:xfrm>
          <a:off x="15833725" y="177704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C117C35-4DD4-46DC-89EA-D58EE217B4FF}"/>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0A02F5D-810B-43C5-80F9-862F383C0787}"/>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EB01166-D71A-4FDF-A197-403D104B8698}"/>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7984F29-73B1-4DC7-8CC5-DEA8B4CE0BFA}"/>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FED133C-FCAC-41F9-B21E-432E16D5E29E}"/>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158750</xdr:rowOff>
    </xdr:from>
    <xdr:to>
      <xdr:col>116</xdr:col>
      <xdr:colOff>114300</xdr:colOff>
      <xdr:row>103</xdr:row>
      <xdr:rowOff>88900</xdr:rowOff>
    </xdr:to>
    <xdr:sp macro="" textlink="">
      <xdr:nvSpPr>
        <xdr:cNvPr id="635" name="楕円 634">
          <a:extLst>
            <a:ext uri="{FF2B5EF4-FFF2-40B4-BE49-F238E27FC236}">
              <a16:creationId xmlns:a16="http://schemas.microsoft.com/office/drawing/2014/main" id="{2AFE7B43-6971-4E61-A1D3-0BBCDBB7C8C4}"/>
            </a:ext>
          </a:extLst>
        </xdr:cNvPr>
        <xdr:cNvSpPr/>
      </xdr:nvSpPr>
      <xdr:spPr>
        <a:xfrm>
          <a:off x="187960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10177</xdr:rowOff>
    </xdr:from>
    <xdr:ext cx="469744" cy="259045"/>
    <xdr:sp macro="" textlink="">
      <xdr:nvSpPr>
        <xdr:cNvPr id="636" name="【庁舎】&#10;一人当たり面積該当値テキスト">
          <a:extLst>
            <a:ext uri="{FF2B5EF4-FFF2-40B4-BE49-F238E27FC236}">
              <a16:creationId xmlns:a16="http://schemas.microsoft.com/office/drawing/2014/main" id="{2240D994-B7E1-4A47-9A6C-4E28D30AE460}"/>
            </a:ext>
          </a:extLst>
        </xdr:cNvPr>
        <xdr:cNvSpPr txBox="1"/>
      </xdr:nvSpPr>
      <xdr:spPr>
        <a:xfrm>
          <a:off x="18884900"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4445</xdr:rowOff>
    </xdr:from>
    <xdr:to>
      <xdr:col>112</xdr:col>
      <xdr:colOff>38100</xdr:colOff>
      <xdr:row>103</xdr:row>
      <xdr:rowOff>106045</xdr:rowOff>
    </xdr:to>
    <xdr:sp macro="" textlink="">
      <xdr:nvSpPr>
        <xdr:cNvPr id="637" name="楕円 636">
          <a:extLst>
            <a:ext uri="{FF2B5EF4-FFF2-40B4-BE49-F238E27FC236}">
              <a16:creationId xmlns:a16="http://schemas.microsoft.com/office/drawing/2014/main" id="{1BB5B344-3776-4754-ADF4-A3592D2E6ADA}"/>
            </a:ext>
          </a:extLst>
        </xdr:cNvPr>
        <xdr:cNvSpPr/>
      </xdr:nvSpPr>
      <xdr:spPr>
        <a:xfrm>
          <a:off x="18100675" y="176637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38100</xdr:rowOff>
    </xdr:from>
    <xdr:to>
      <xdr:col>116</xdr:col>
      <xdr:colOff>63500</xdr:colOff>
      <xdr:row>103</xdr:row>
      <xdr:rowOff>55245</xdr:rowOff>
    </xdr:to>
    <xdr:cxnSp macro="">
      <xdr:nvCxnSpPr>
        <xdr:cNvPr id="638" name="直線コネクタ 637">
          <a:extLst>
            <a:ext uri="{FF2B5EF4-FFF2-40B4-BE49-F238E27FC236}">
              <a16:creationId xmlns:a16="http://schemas.microsoft.com/office/drawing/2014/main" id="{AA5D92AD-533B-42C0-8296-394050E7C0DB}"/>
            </a:ext>
          </a:extLst>
        </xdr:cNvPr>
        <xdr:cNvCxnSpPr/>
      </xdr:nvCxnSpPr>
      <xdr:spPr>
        <a:xfrm flipV="1">
          <a:off x="18132425" y="17697450"/>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25400</xdr:rowOff>
    </xdr:from>
    <xdr:to>
      <xdr:col>107</xdr:col>
      <xdr:colOff>101600</xdr:colOff>
      <xdr:row>103</xdr:row>
      <xdr:rowOff>127000</xdr:rowOff>
    </xdr:to>
    <xdr:sp macro="" textlink="">
      <xdr:nvSpPr>
        <xdr:cNvPr id="639" name="楕円 638">
          <a:extLst>
            <a:ext uri="{FF2B5EF4-FFF2-40B4-BE49-F238E27FC236}">
              <a16:creationId xmlns:a16="http://schemas.microsoft.com/office/drawing/2014/main" id="{988A4D22-9F37-4BB6-8488-EDF2C4125F49}"/>
            </a:ext>
          </a:extLst>
        </xdr:cNvPr>
        <xdr:cNvSpPr/>
      </xdr:nvSpPr>
      <xdr:spPr>
        <a:xfrm>
          <a:off x="17325975"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55245</xdr:rowOff>
    </xdr:from>
    <xdr:to>
      <xdr:col>111</xdr:col>
      <xdr:colOff>177800</xdr:colOff>
      <xdr:row>103</xdr:row>
      <xdr:rowOff>76200</xdr:rowOff>
    </xdr:to>
    <xdr:cxnSp macro="">
      <xdr:nvCxnSpPr>
        <xdr:cNvPr id="640" name="直線コネクタ 639">
          <a:extLst>
            <a:ext uri="{FF2B5EF4-FFF2-40B4-BE49-F238E27FC236}">
              <a16:creationId xmlns:a16="http://schemas.microsoft.com/office/drawing/2014/main" id="{20D107E8-C4A0-46CA-83A9-37BB9C4C0D00}"/>
            </a:ext>
          </a:extLst>
        </xdr:cNvPr>
        <xdr:cNvCxnSpPr/>
      </xdr:nvCxnSpPr>
      <xdr:spPr>
        <a:xfrm flipV="1">
          <a:off x="17376775" y="17714595"/>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42545</xdr:rowOff>
    </xdr:from>
    <xdr:to>
      <xdr:col>102</xdr:col>
      <xdr:colOff>165100</xdr:colOff>
      <xdr:row>103</xdr:row>
      <xdr:rowOff>144145</xdr:rowOff>
    </xdr:to>
    <xdr:sp macro="" textlink="">
      <xdr:nvSpPr>
        <xdr:cNvPr id="641" name="楕円 640">
          <a:extLst>
            <a:ext uri="{FF2B5EF4-FFF2-40B4-BE49-F238E27FC236}">
              <a16:creationId xmlns:a16="http://schemas.microsoft.com/office/drawing/2014/main" id="{05E39A89-4F91-4F52-B479-90DB5F4B3456}"/>
            </a:ext>
          </a:extLst>
        </xdr:cNvPr>
        <xdr:cNvSpPr/>
      </xdr:nvSpPr>
      <xdr:spPr>
        <a:xfrm>
          <a:off x="1657985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76200</xdr:rowOff>
    </xdr:from>
    <xdr:to>
      <xdr:col>107</xdr:col>
      <xdr:colOff>50800</xdr:colOff>
      <xdr:row>103</xdr:row>
      <xdr:rowOff>93345</xdr:rowOff>
    </xdr:to>
    <xdr:cxnSp macro="">
      <xdr:nvCxnSpPr>
        <xdr:cNvPr id="642" name="直線コネクタ 641">
          <a:extLst>
            <a:ext uri="{FF2B5EF4-FFF2-40B4-BE49-F238E27FC236}">
              <a16:creationId xmlns:a16="http://schemas.microsoft.com/office/drawing/2014/main" id="{B22225C7-8CA4-47F4-B42B-D9558841A571}"/>
            </a:ext>
          </a:extLst>
        </xdr:cNvPr>
        <xdr:cNvCxnSpPr/>
      </xdr:nvCxnSpPr>
      <xdr:spPr>
        <a:xfrm flipV="1">
          <a:off x="16630650" y="17735550"/>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57786</xdr:rowOff>
    </xdr:from>
    <xdr:to>
      <xdr:col>98</xdr:col>
      <xdr:colOff>38100</xdr:colOff>
      <xdr:row>103</xdr:row>
      <xdr:rowOff>159386</xdr:rowOff>
    </xdr:to>
    <xdr:sp macro="" textlink="">
      <xdr:nvSpPr>
        <xdr:cNvPr id="643" name="楕円 642">
          <a:extLst>
            <a:ext uri="{FF2B5EF4-FFF2-40B4-BE49-F238E27FC236}">
              <a16:creationId xmlns:a16="http://schemas.microsoft.com/office/drawing/2014/main" id="{C70D5DE9-C517-4C4C-805C-FDE05D70EFE5}"/>
            </a:ext>
          </a:extLst>
        </xdr:cNvPr>
        <xdr:cNvSpPr/>
      </xdr:nvSpPr>
      <xdr:spPr>
        <a:xfrm>
          <a:off x="15833725" y="177171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93345</xdr:rowOff>
    </xdr:from>
    <xdr:to>
      <xdr:col>102</xdr:col>
      <xdr:colOff>114300</xdr:colOff>
      <xdr:row>103</xdr:row>
      <xdr:rowOff>108586</xdr:rowOff>
    </xdr:to>
    <xdr:cxnSp macro="">
      <xdr:nvCxnSpPr>
        <xdr:cNvPr id="644" name="直線コネクタ 643">
          <a:extLst>
            <a:ext uri="{FF2B5EF4-FFF2-40B4-BE49-F238E27FC236}">
              <a16:creationId xmlns:a16="http://schemas.microsoft.com/office/drawing/2014/main" id="{DA8F24DC-D765-4EBB-ADF5-B4E500F798EB}"/>
            </a:ext>
          </a:extLst>
        </xdr:cNvPr>
        <xdr:cNvCxnSpPr/>
      </xdr:nvCxnSpPr>
      <xdr:spPr>
        <a:xfrm flipV="1">
          <a:off x="15865475" y="17752695"/>
          <a:ext cx="76517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645" name="n_1aveValue【庁舎】&#10;一人当たり面積">
          <a:extLst>
            <a:ext uri="{FF2B5EF4-FFF2-40B4-BE49-F238E27FC236}">
              <a16:creationId xmlns:a16="http://schemas.microsoft.com/office/drawing/2014/main" id="{A99AB3E6-BA4A-4CB2-B94B-B41CAE6491C3}"/>
            </a:ext>
          </a:extLst>
        </xdr:cNvPr>
        <xdr:cNvSpPr txBox="1"/>
      </xdr:nvSpPr>
      <xdr:spPr>
        <a:xfrm>
          <a:off x="1793247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646" name="n_2aveValue【庁舎】&#10;一人当たり面積">
          <a:extLst>
            <a:ext uri="{FF2B5EF4-FFF2-40B4-BE49-F238E27FC236}">
              <a16:creationId xmlns:a16="http://schemas.microsoft.com/office/drawing/2014/main" id="{01929DD4-38B3-4BD6-B6EA-282DF037CF80}"/>
            </a:ext>
          </a:extLst>
        </xdr:cNvPr>
        <xdr:cNvSpPr txBox="1"/>
      </xdr:nvSpPr>
      <xdr:spPr>
        <a:xfrm>
          <a:off x="1717047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647" name="n_3aveValue【庁舎】&#10;一人当たり面積">
          <a:extLst>
            <a:ext uri="{FF2B5EF4-FFF2-40B4-BE49-F238E27FC236}">
              <a16:creationId xmlns:a16="http://schemas.microsoft.com/office/drawing/2014/main" id="{9B0A62A2-0918-473F-97BC-5E58B1BA0D38}"/>
            </a:ext>
          </a:extLst>
        </xdr:cNvPr>
        <xdr:cNvSpPr txBox="1"/>
      </xdr:nvSpPr>
      <xdr:spPr>
        <a:xfrm>
          <a:off x="16424352"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648" name="n_4aveValue【庁舎】&#10;一人当たり面積">
          <a:extLst>
            <a:ext uri="{FF2B5EF4-FFF2-40B4-BE49-F238E27FC236}">
              <a16:creationId xmlns:a16="http://schemas.microsoft.com/office/drawing/2014/main" id="{2DC8F878-336A-4A7D-A30A-C7CE35B6B971}"/>
            </a:ext>
          </a:extLst>
        </xdr:cNvPr>
        <xdr:cNvSpPr txBox="1"/>
      </xdr:nvSpPr>
      <xdr:spPr>
        <a:xfrm>
          <a:off x="156782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122572</xdr:rowOff>
    </xdr:from>
    <xdr:ext cx="469744" cy="259045"/>
    <xdr:sp macro="" textlink="">
      <xdr:nvSpPr>
        <xdr:cNvPr id="649" name="n_1mainValue【庁舎】&#10;一人当たり面積">
          <a:extLst>
            <a:ext uri="{FF2B5EF4-FFF2-40B4-BE49-F238E27FC236}">
              <a16:creationId xmlns:a16="http://schemas.microsoft.com/office/drawing/2014/main" id="{DCA49C41-50A7-4DD3-A450-D2D4FDE6FF0E}"/>
            </a:ext>
          </a:extLst>
        </xdr:cNvPr>
        <xdr:cNvSpPr txBox="1"/>
      </xdr:nvSpPr>
      <xdr:spPr>
        <a:xfrm>
          <a:off x="17932477" y="174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143527</xdr:rowOff>
    </xdr:from>
    <xdr:ext cx="469744" cy="259045"/>
    <xdr:sp macro="" textlink="">
      <xdr:nvSpPr>
        <xdr:cNvPr id="650" name="n_2mainValue【庁舎】&#10;一人当たり面積">
          <a:extLst>
            <a:ext uri="{FF2B5EF4-FFF2-40B4-BE49-F238E27FC236}">
              <a16:creationId xmlns:a16="http://schemas.microsoft.com/office/drawing/2014/main" id="{55D02B22-9E1B-44AF-92F5-DEBDDD57FC25}"/>
            </a:ext>
          </a:extLst>
        </xdr:cNvPr>
        <xdr:cNvSpPr txBox="1"/>
      </xdr:nvSpPr>
      <xdr:spPr>
        <a:xfrm>
          <a:off x="1717047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160672</xdr:rowOff>
    </xdr:from>
    <xdr:ext cx="469744" cy="259045"/>
    <xdr:sp macro="" textlink="">
      <xdr:nvSpPr>
        <xdr:cNvPr id="651" name="n_3mainValue【庁舎】&#10;一人当たり面積">
          <a:extLst>
            <a:ext uri="{FF2B5EF4-FFF2-40B4-BE49-F238E27FC236}">
              <a16:creationId xmlns:a16="http://schemas.microsoft.com/office/drawing/2014/main" id="{46E124C8-CAEB-4230-A67B-E294367531E7}"/>
            </a:ext>
          </a:extLst>
        </xdr:cNvPr>
        <xdr:cNvSpPr txBox="1"/>
      </xdr:nvSpPr>
      <xdr:spPr>
        <a:xfrm>
          <a:off x="16424352"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4463</xdr:rowOff>
    </xdr:from>
    <xdr:ext cx="469744" cy="259045"/>
    <xdr:sp macro="" textlink="">
      <xdr:nvSpPr>
        <xdr:cNvPr id="652" name="n_4mainValue【庁舎】&#10;一人当たり面積">
          <a:extLst>
            <a:ext uri="{FF2B5EF4-FFF2-40B4-BE49-F238E27FC236}">
              <a16:creationId xmlns:a16="http://schemas.microsoft.com/office/drawing/2014/main" id="{E7C86331-93E6-4972-82BA-A43A3EA04FE3}"/>
            </a:ext>
          </a:extLst>
        </xdr:cNvPr>
        <xdr:cNvSpPr txBox="1"/>
      </xdr:nvSpPr>
      <xdr:spPr>
        <a:xfrm>
          <a:off x="15678227" y="174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AA570029-6407-4B80-9B49-35983A973EBB}"/>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9DB52CCD-DE5F-4775-96A4-5D63136C7421}"/>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A4585D9E-50CF-4999-B630-33DB52075CA6}"/>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人当たりの面積については類似団体との差はほとんど見られない。図書館、福祉施設については飛地合併のため１人当たりの面積は大きい。</a:t>
          </a:r>
        </a:p>
        <a:p>
          <a:r>
            <a:rPr kumimoji="1" lang="ja-JP" altLang="en-US" sz="1300">
              <a:latin typeface="ＭＳ Ｐゴシック" panose="020B0600070205080204" pitchFamily="50" charset="-128"/>
              <a:ea typeface="ＭＳ Ｐゴシック" panose="020B0600070205080204" pitchFamily="50" charset="-128"/>
            </a:rPr>
            <a:t>市民会館は１人当たりの面積は狭いが生活館が充実している。</a:t>
          </a:r>
        </a:p>
        <a:p>
          <a:r>
            <a:rPr kumimoji="1" lang="ja-JP" altLang="en-US" sz="1300">
              <a:latin typeface="ＭＳ Ｐゴシック" panose="020B0600070205080204" pitchFamily="50" charset="-128"/>
              <a:ea typeface="ＭＳ Ｐゴシック" panose="020B0600070205080204" pitchFamily="50" charset="-128"/>
            </a:rPr>
            <a:t>庁舎は老朽化が進んでいるが財源確保が課題であり改築等の具体的な計画はない。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感染症の影響等により、個人住民税等が減少した一方、主に災害復旧費などの公債費の増により基準財政需要額が増となり、昨年度より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税等の収納率向上による歳入の確保、職員の定員管理等による人件費抑制や、窓口サービス等の民間委託による歳出の見直しによる削減を図る。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％となったが、類似団体内順位は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位となっている。老朽化施設の更新や災害による公債費償還額の増、公営企業への経常的経費補助金の増により比率は依然高い状態が続いている。今後は施設の統廃合や優先度の低い事業について廃止・縮小を行い、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46182"/>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97028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776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97028</xdr:rowOff>
    </xdr:from>
    <xdr:to>
      <xdr:col>19</xdr:col>
      <xdr:colOff>133350</xdr:colOff>
      <xdr:row>66</xdr:row>
      <xdr:rowOff>130810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4127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155194</xdr:rowOff>
    </xdr:from>
    <xdr:to>
      <xdr:col>19</xdr:col>
      <xdr:colOff>184150</xdr:colOff>
      <xdr:row>64</xdr:row>
      <xdr:rowOff>85344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130810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8725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29464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872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149877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46228</xdr:rowOff>
    </xdr:from>
    <xdr:to>
      <xdr:col>19</xdr:col>
      <xdr:colOff>184150</xdr:colOff>
      <xdr:row>66</xdr:row>
      <xdr:rowOff>147828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132605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28,279</a:t>
          </a:r>
          <a:r>
            <a:rPr kumimoji="1" lang="ja-JP" altLang="en-US" sz="1300">
              <a:latin typeface="ＭＳ Ｐゴシック" panose="020B0600070205080204" pitchFamily="50" charset="-128"/>
              <a:ea typeface="ＭＳ Ｐゴシック" panose="020B0600070205080204" pitchFamily="50" charset="-128"/>
            </a:rPr>
            <a:t>円上回っている。要因としては飛び地合併による人員配置により職員数が多いこと、施設の統廃合が困難なことがあげられる。会計年度任用職員制度移行後は人件費が増加し、今後も更なる増加が見込まれることから、民間委託等も含め検討し、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104049</xdr:rowOff>
    </xdr:from>
    <xdr:to>
      <xdr:col>23</xdr:col>
      <xdr:colOff>133350</xdr:colOff>
      <xdr:row>84</xdr:row>
      <xdr:rowOff>145585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5849"/>
          <a:ext cx="838200" cy="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7666</xdr:rowOff>
    </xdr:from>
    <xdr:to>
      <xdr:col>19</xdr:col>
      <xdr:colOff>133350</xdr:colOff>
      <xdr:row>84</xdr:row>
      <xdr:rowOff>104049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09466"/>
          <a:ext cx="889000" cy="9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7666</xdr:rowOff>
    </xdr:from>
    <xdr:to>
      <xdr:col>15</xdr:col>
      <xdr:colOff>82550</xdr:colOff>
      <xdr:row>84</xdr:row>
      <xdr:rowOff>9054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09466"/>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158855</xdr:rowOff>
    </xdr:from>
    <xdr:to>
      <xdr:col>11</xdr:col>
      <xdr:colOff>31750</xdr:colOff>
      <xdr:row>84</xdr:row>
      <xdr:rowOff>9054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89205"/>
          <a:ext cx="8890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94785</xdr:rowOff>
    </xdr:from>
    <xdr:to>
      <xdr:col>23</xdr:col>
      <xdr:colOff>184150</xdr:colOff>
      <xdr:row>85</xdr:row>
      <xdr:rowOff>24935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66862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53249</xdr:rowOff>
    </xdr:from>
    <xdr:to>
      <xdr:col>19</xdr:col>
      <xdr:colOff>184150</xdr:colOff>
      <xdr:row>84</xdr:row>
      <xdr:rowOff>154849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139626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4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128316</xdr:rowOff>
    </xdr:from>
    <xdr:to>
      <xdr:col>15</xdr:col>
      <xdr:colOff>133350</xdr:colOff>
      <xdr:row>84</xdr:row>
      <xdr:rowOff>58466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43243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4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129704</xdr:rowOff>
    </xdr:from>
    <xdr:to>
      <xdr:col>11</xdr:col>
      <xdr:colOff>82550</xdr:colOff>
      <xdr:row>84</xdr:row>
      <xdr:rowOff>59854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44631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108055</xdr:rowOff>
    </xdr:from>
    <xdr:to>
      <xdr:col>7</xdr:col>
      <xdr:colOff>31750</xdr:colOff>
      <xdr:row>84</xdr:row>
      <xdr:rowOff>38205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22982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2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昨年度と同様の</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ポイント上回っている。これは、職員構成の違いによるものであり、引き続き国家公務員準拠を基本とした給与適正化による人件費抑制に努める。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87</xdr:row>
      <xdr:rowOff>154214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15.64</a:t>
          </a:r>
          <a:r>
            <a:rPr kumimoji="1" lang="ja-JP" altLang="en-US" sz="1300">
              <a:latin typeface="ＭＳ Ｐゴシック" panose="020B0600070205080204" pitchFamily="50" charset="-128"/>
              <a:ea typeface="ＭＳ Ｐゴシック" panose="020B0600070205080204" pitchFamily="50" charset="-128"/>
            </a:rPr>
            <a:t>人となり、類似団体平均と比較して</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人上回っている。要因としては飛び地合併による職員配置があり、今後は施設の統廃合や民間委託等により職員数の減少に努める。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37072</xdr:rowOff>
    </xdr:from>
    <xdr:to>
      <xdr:col>81</xdr:col>
      <xdr:colOff>44450</xdr:colOff>
      <xdr:row>64</xdr:row>
      <xdr:rowOff>68096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098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139579</xdr:rowOff>
    </xdr:from>
    <xdr:to>
      <xdr:col>77</xdr:col>
      <xdr:colOff>44450</xdr:colOff>
      <xdr:row>64</xdr:row>
      <xdr:rowOff>37072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4092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118896</xdr:rowOff>
    </xdr:from>
    <xdr:to>
      <xdr:col>72</xdr:col>
      <xdr:colOff>203200</xdr:colOff>
      <xdr:row>63</xdr:row>
      <xdr:rowOff>139579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2024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107406</xdr:rowOff>
    </xdr:from>
    <xdr:to>
      <xdr:col>68</xdr:col>
      <xdr:colOff>152400</xdr:colOff>
      <xdr:row>63</xdr:row>
      <xdr:rowOff>118896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087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17296</xdr:rowOff>
    </xdr:from>
    <xdr:to>
      <xdr:col>81</xdr:col>
      <xdr:colOff>95250</xdr:colOff>
      <xdr:row>64</xdr:row>
      <xdr:rowOff>118896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160823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157722</xdr:rowOff>
    </xdr:from>
    <xdr:to>
      <xdr:col>77</xdr:col>
      <xdr:colOff>95250</xdr:colOff>
      <xdr:row>64</xdr:row>
      <xdr:rowOff>87872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72649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4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88779</xdr:rowOff>
    </xdr:from>
    <xdr:to>
      <xdr:col>73</xdr:col>
      <xdr:colOff>44450</xdr:colOff>
      <xdr:row>64</xdr:row>
      <xdr:rowOff>18929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68096</xdr:rowOff>
    </xdr:from>
    <xdr:to>
      <xdr:col>68</xdr:col>
      <xdr:colOff>203200</xdr:colOff>
      <xdr:row>63</xdr:row>
      <xdr:rowOff>169696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154473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5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56606</xdr:rowOff>
    </xdr:from>
    <xdr:to>
      <xdr:col>64</xdr:col>
      <xdr:colOff>152400</xdr:colOff>
      <xdr:row>63</xdr:row>
      <xdr:rowOff>158206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142983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依然高い数値となっている。災害復旧事業債の償還開始による償還額の増が主な要因である。今後においても公債費負担の将来推計を勘案しながら、町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132645</xdr:rowOff>
    </xdr:from>
    <xdr:to>
      <xdr:col>81</xdr:col>
      <xdr:colOff>44450</xdr:colOff>
      <xdr:row>43</xdr:row>
      <xdr:rowOff>55033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333545"/>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103011</xdr:rowOff>
    </xdr:from>
    <xdr:to>
      <xdr:col>77</xdr:col>
      <xdr:colOff>44450</xdr:colOff>
      <xdr:row>42</xdr:row>
      <xdr:rowOff>132645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1324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103011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2521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100189</xdr:rowOff>
    </xdr:from>
    <xdr:to>
      <xdr:col>68</xdr:col>
      <xdr:colOff>152400</xdr:colOff>
      <xdr:row>40</xdr:row>
      <xdr:rowOff>167217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81845</xdr:rowOff>
    </xdr:from>
    <xdr:to>
      <xdr:col>77</xdr:col>
      <xdr:colOff>95250</xdr:colOff>
      <xdr:row>43</xdr:row>
      <xdr:rowOff>11995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168222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52211</xdr:rowOff>
    </xdr:from>
    <xdr:to>
      <xdr:col>73</xdr:col>
      <xdr:colOff>44450</xdr:colOff>
      <xdr:row>41</xdr:row>
      <xdr:rowOff>153811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％となったが類似団体平均を大きく下回っている。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が減少した要因は、分母である標準財政規模が増加し、分子である災害復旧事業等の償還開始による地方債残高の減及び充当可能基金の増による将来負担額が減少したことによる。今後は、投資的経費や町債発行を抑制し、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71473</xdr:rowOff>
    </xdr:from>
    <xdr:to>
      <xdr:col>81</xdr:col>
      <xdr:colOff>44450</xdr:colOff>
      <xdr:row>18</xdr:row>
      <xdr:rowOff>161290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57573"/>
          <a:ext cx="8382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161290</xdr:rowOff>
    </xdr:from>
    <xdr:to>
      <xdr:col>77</xdr:col>
      <xdr:colOff>44450</xdr:colOff>
      <xdr:row>19</xdr:row>
      <xdr:rowOff>74295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2473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74295</xdr:rowOff>
    </xdr:from>
    <xdr:to>
      <xdr:col>72</xdr:col>
      <xdr:colOff>203200</xdr:colOff>
      <xdr:row>19</xdr:row>
      <xdr:rowOff>156069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331845"/>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115852</xdr:rowOff>
    </xdr:from>
    <xdr:to>
      <xdr:col>68</xdr:col>
      <xdr:colOff>152400</xdr:colOff>
      <xdr:row>19</xdr:row>
      <xdr:rowOff>156069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3734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20673</xdr:rowOff>
    </xdr:from>
    <xdr:to>
      <xdr:col>81</xdr:col>
      <xdr:colOff>95250</xdr:colOff>
      <xdr:row>18</xdr:row>
      <xdr:rowOff>122273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1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164200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110490</xdr:rowOff>
    </xdr:from>
    <xdr:to>
      <xdr:col>77</xdr:col>
      <xdr:colOff>95250</xdr:colOff>
      <xdr:row>19</xdr:row>
      <xdr:rowOff>40640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25417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8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23495</xdr:rowOff>
    </xdr:from>
    <xdr:to>
      <xdr:col>73</xdr:col>
      <xdr:colOff>44450</xdr:colOff>
      <xdr:row>19</xdr:row>
      <xdr:rowOff>125095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109872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105269</xdr:rowOff>
    </xdr:from>
    <xdr:to>
      <xdr:col>68</xdr:col>
      <xdr:colOff>203200</xdr:colOff>
      <xdr:row>20</xdr:row>
      <xdr:rowOff>35419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20196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4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65052</xdr:rowOff>
    </xdr:from>
    <xdr:to>
      <xdr:col>64</xdr:col>
      <xdr:colOff>152400</xdr:colOff>
      <xdr:row>19</xdr:row>
      <xdr:rowOff>166652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151429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40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126999</xdr:colOff>
      <xdr:row>26</xdr:row>
      <xdr:rowOff>21166</xdr:rowOff>
    </xdr:from>
    <xdr:ext cx="9165167" cy="518583"/>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61999" y="4423833"/>
          <a:ext cx="9165167" cy="518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％となったが、類似団平均と比較して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ポイント高くなっている。要因としては会計年度任用職員報酬によるものである。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民間委託等による職員数及び人件費の抑制に努める。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20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飛び地合併であることから保有している施設数が多く、これらの維持管理経費が類似団体より多くなっている。今後は施設の統廃合等による経費の抑制に努める。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8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170543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56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97064</xdr:rowOff>
    </xdr:from>
    <xdr:to>
      <xdr:col>69</xdr:col>
      <xdr:colOff>92075</xdr:colOff>
      <xdr:row>19</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54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46264</xdr:rowOff>
    </xdr:from>
    <xdr:to>
      <xdr:col>65</xdr:col>
      <xdr:colOff>53975</xdr:colOff>
      <xdr:row>19</xdr:row>
      <xdr:rowOff>147864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132641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％となっており、類似団体平均より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障害者介護給付費や老人措置費などの民生費の減等が主な要因である。類似団体平均とは各自治体の医療費扶助制度等の町単独の扶助制度の違いによる影響があると思われる。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10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1270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ポイント下回っている。要因が繰出金の増となっていることから、各会計毎の自主財源の確保により普通会計の負担抑制に努める。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3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56</xdr:row>
      <xdr:rowOff>152400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56</xdr:row>
      <xdr:rowOff>152400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58</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409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一部事務組合で行っているゴミ処理業務等の負担金、町立国保病院や下水道事業等の事業会計補助金が多額であることが考えられる。町立国保病院については今後も補助金の増加が見込まれていることから経営改善計画等により補助金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104140</xdr:rowOff>
    </xdr:from>
    <xdr:to>
      <xdr:col>82</xdr:col>
      <xdr:colOff>107950</xdr:colOff>
      <xdr:row>38</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477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24130</xdr:rowOff>
    </xdr:from>
    <xdr:to>
      <xdr:col>78</xdr:col>
      <xdr:colOff>69850</xdr:colOff>
      <xdr:row>38</xdr:row>
      <xdr:rowOff>98425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392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98425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135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25417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144780</xdr:rowOff>
    </xdr:from>
    <xdr:to>
      <xdr:col>78</xdr:col>
      <xdr:colOff>120650</xdr:colOff>
      <xdr:row>38</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59707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47625</xdr:rowOff>
    </xdr:from>
    <xdr:to>
      <xdr:col>74</xdr:col>
      <xdr:colOff>31750</xdr:colOff>
      <xdr:row>38</xdr:row>
      <xdr:rowOff>149225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134002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要因としては、過去の大型投資事業の償還が影響している。今後大型事業が控えており、将来的に増加することが想定される。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144145</xdr:rowOff>
    </xdr:from>
    <xdr:to>
      <xdr:col>24</xdr:col>
      <xdr:colOff>25400</xdr:colOff>
      <xdr:row>77</xdr:row>
      <xdr:rowOff>167005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45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144145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943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41275</xdr:rowOff>
    </xdr:from>
    <xdr:to>
      <xdr:col>15</xdr:col>
      <xdr:colOff>98425</xdr:colOff>
      <xdr:row>77</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429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121286</xdr:rowOff>
    </xdr:from>
    <xdr:to>
      <xdr:col>11</xdr:col>
      <xdr:colOff>9525</xdr:colOff>
      <xdr:row>77</xdr:row>
      <xdr:rowOff>41275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514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116205</xdr:rowOff>
    </xdr:from>
    <xdr:to>
      <xdr:col>24</xdr:col>
      <xdr:colOff>76200</xdr:colOff>
      <xdr:row>78</xdr:row>
      <xdr:rowOff>46355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88282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93345</xdr:rowOff>
    </xdr:from>
    <xdr:to>
      <xdr:col>20</xdr:col>
      <xdr:colOff>38100</xdr:colOff>
      <xdr:row>78</xdr:row>
      <xdr:rowOff>23495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8272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161925</xdr:rowOff>
    </xdr:from>
    <xdr:to>
      <xdr:col>11</xdr:col>
      <xdr:colOff>60325</xdr:colOff>
      <xdr:row>77</xdr:row>
      <xdr:rowOff>92075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76852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70486</xdr:rowOff>
    </xdr:from>
    <xdr:to>
      <xdr:col>6</xdr:col>
      <xdr:colOff>171450</xdr:colOff>
      <xdr:row>77</xdr:row>
      <xdr:rowOff>636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10812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73.3</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ポイント上回っている。要因は一部事務組合負担金、公営企業会計補助金などの補助費である。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86995</xdr:rowOff>
    </xdr:from>
    <xdr:to>
      <xdr:col>82</xdr:col>
      <xdr:colOff>107950</xdr:colOff>
      <xdr:row>79</xdr:row>
      <xdr:rowOff>98425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46009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98425</xdr:rowOff>
    </xdr:from>
    <xdr:to>
      <xdr:col>78</xdr:col>
      <xdr:colOff>69850</xdr:colOff>
      <xdr:row>80</xdr:row>
      <xdr:rowOff>18414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6429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52705</xdr:rowOff>
    </xdr:from>
    <xdr:to>
      <xdr:col>73</xdr:col>
      <xdr:colOff>180975</xdr:colOff>
      <xdr:row>80</xdr:row>
      <xdr:rowOff>18414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5972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52705</xdr:rowOff>
    </xdr:from>
    <xdr:to>
      <xdr:col>69</xdr:col>
      <xdr:colOff>92075</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5972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36195</xdr:rowOff>
    </xdr:from>
    <xdr:to>
      <xdr:col>82</xdr:col>
      <xdr:colOff>158750</xdr:colOff>
      <xdr:row>78</xdr:row>
      <xdr:rowOff>137795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8272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47625</xdr:rowOff>
    </xdr:from>
    <xdr:to>
      <xdr:col>78</xdr:col>
      <xdr:colOff>120650</xdr:colOff>
      <xdr:row>79</xdr:row>
      <xdr:rowOff>149225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134002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139064</xdr:rowOff>
    </xdr:from>
    <xdr:to>
      <xdr:col>74</xdr:col>
      <xdr:colOff>31750</xdr:colOff>
      <xdr:row>80</xdr:row>
      <xdr:rowOff>69214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53991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6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xdr:rowOff>
    </xdr:from>
    <xdr:to>
      <xdr:col>69</xdr:col>
      <xdr:colOff>142875</xdr:colOff>
      <xdr:row>79</xdr:row>
      <xdr:rowOff>103505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88282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161925</xdr:rowOff>
    </xdr:from>
    <xdr:to>
      <xdr:col>65</xdr:col>
      <xdr:colOff>53975</xdr:colOff>
      <xdr:row>80</xdr:row>
      <xdr:rowOff>92075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76852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159864</xdr:rowOff>
    </xdr:from>
    <xdr:to>
      <xdr:col>29</xdr:col>
      <xdr:colOff>127000</xdr:colOff>
      <xdr:row>14</xdr:row>
      <xdr:rowOff>1433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6339"/>
          <a:ext cx="647700" cy="1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1433</xdr:rowOff>
    </xdr:from>
    <xdr:to>
      <xdr:col>26</xdr:col>
      <xdr:colOff>50800</xdr:colOff>
      <xdr:row>14</xdr:row>
      <xdr:rowOff>111836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49358"/>
          <a:ext cx="698500" cy="11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111836</xdr:rowOff>
    </xdr:from>
    <xdr:to>
      <xdr:col>22</xdr:col>
      <xdr:colOff>114300</xdr:colOff>
      <xdr:row>14</xdr:row>
      <xdr:rowOff>135425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59761"/>
          <a:ext cx="698500" cy="2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135425</xdr:rowOff>
    </xdr:from>
    <xdr:to>
      <xdr:col>18</xdr:col>
      <xdr:colOff>177800</xdr:colOff>
      <xdr:row>15</xdr:row>
      <xdr:rowOff>18644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83350"/>
          <a:ext cx="698500" cy="5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109064</xdr:rowOff>
    </xdr:from>
    <xdr:to>
      <xdr:col>29</xdr:col>
      <xdr:colOff>177800</xdr:colOff>
      <xdr:row>14</xdr:row>
      <xdr:rowOff>39214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125591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3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122083</xdr:rowOff>
    </xdr:from>
    <xdr:to>
      <xdr:col>26</xdr:col>
      <xdr:colOff>101600</xdr:colOff>
      <xdr:row>14</xdr:row>
      <xdr:rowOff>52233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9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62410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61036</xdr:rowOff>
    </xdr:from>
    <xdr:to>
      <xdr:col>22</xdr:col>
      <xdr:colOff>165100</xdr:colOff>
      <xdr:row>14</xdr:row>
      <xdr:rowOff>162636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84625</xdr:rowOff>
    </xdr:from>
    <xdr:to>
      <xdr:col>19</xdr:col>
      <xdr:colOff>38100</xdr:colOff>
      <xdr:row>15</xdr:row>
      <xdr:rowOff>14775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24952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139294</xdr:rowOff>
    </xdr:from>
    <xdr:to>
      <xdr:col>15</xdr:col>
      <xdr:colOff>101600</xdr:colOff>
      <xdr:row>15</xdr:row>
      <xdr:rowOff>69444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8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79621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5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88176</xdr:rowOff>
    </xdr:from>
    <xdr:to>
      <xdr:col>29</xdr:col>
      <xdr:colOff>127000</xdr:colOff>
      <xdr:row>34</xdr:row>
      <xdr:rowOff>99511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355626"/>
          <a:ext cx="6477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88176</xdr:rowOff>
    </xdr:from>
    <xdr:to>
      <xdr:col>26</xdr:col>
      <xdr:colOff>50800</xdr:colOff>
      <xdr:row>35</xdr:row>
      <xdr:rowOff>49543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355626"/>
          <a:ext cx="698500" cy="30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49543</xdr:rowOff>
    </xdr:from>
    <xdr:to>
      <xdr:col>22</xdr:col>
      <xdr:colOff>114300</xdr:colOff>
      <xdr:row>35</xdr:row>
      <xdr:rowOff>94272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659893"/>
          <a:ext cx="698500" cy="4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94272</xdr:rowOff>
    </xdr:from>
    <xdr:to>
      <xdr:col>18</xdr:col>
      <xdr:colOff>177800</xdr:colOff>
      <xdr:row>35</xdr:row>
      <xdr:rowOff>196818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04622"/>
          <a:ext cx="698500" cy="10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48711</xdr:rowOff>
    </xdr:from>
    <xdr:to>
      <xdr:col>29</xdr:col>
      <xdr:colOff>177800</xdr:colOff>
      <xdr:row>34</xdr:row>
      <xdr:rowOff>150311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1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300188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2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37376</xdr:rowOff>
    </xdr:from>
    <xdr:to>
      <xdr:col>26</xdr:col>
      <xdr:colOff>101600</xdr:colOff>
      <xdr:row>34</xdr:row>
      <xdr:rowOff>138976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0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149153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0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341643</xdr:rowOff>
    </xdr:from>
    <xdr:to>
      <xdr:col>22</xdr:col>
      <xdr:colOff>165100</xdr:colOff>
      <xdr:row>35</xdr:row>
      <xdr:rowOff>100343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0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110520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7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43472</xdr:rowOff>
    </xdr:from>
    <xdr:to>
      <xdr:col>19</xdr:col>
      <xdr:colOff>38100</xdr:colOff>
      <xdr:row>35</xdr:row>
      <xdr:rowOff>145072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5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155249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146018</xdr:rowOff>
    </xdr:from>
    <xdr:to>
      <xdr:col>15</xdr:col>
      <xdr:colOff>101600</xdr:colOff>
      <xdr:row>35</xdr:row>
      <xdr:rowOff>247618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257795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2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138024</xdr:rowOff>
    </xdr:from>
    <xdr:to>
      <xdr:col>24</xdr:col>
      <xdr:colOff>63500</xdr:colOff>
      <xdr:row>31</xdr:row>
      <xdr:rowOff>169050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52974"/>
          <a:ext cx="8382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169050</xdr:rowOff>
    </xdr:from>
    <xdr:to>
      <xdr:col>19</xdr:col>
      <xdr:colOff>177800</xdr:colOff>
      <xdr:row>34</xdr:row>
      <xdr:rowOff>29883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84000"/>
          <a:ext cx="889000" cy="3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29883</xdr:rowOff>
    </xdr:from>
    <xdr:to>
      <xdr:col>15</xdr:col>
      <xdr:colOff>50800</xdr:colOff>
      <xdr:row>34</xdr:row>
      <xdr:rowOff>39091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9183"/>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39091</xdr:rowOff>
    </xdr:from>
    <xdr:to>
      <xdr:col>10</xdr:col>
      <xdr:colOff>114300</xdr:colOff>
      <xdr:row>34</xdr:row>
      <xdr:rowOff>95301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8391"/>
          <a:ext cx="889000" cy="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87224</xdr:rowOff>
    </xdr:from>
    <xdr:to>
      <xdr:col>24</xdr:col>
      <xdr:colOff>114300</xdr:colOff>
      <xdr:row>32</xdr:row>
      <xdr:rowOff>17374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110101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5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118250</xdr:rowOff>
    </xdr:from>
    <xdr:to>
      <xdr:col>20</xdr:col>
      <xdr:colOff>38100</xdr:colOff>
      <xdr:row>32</xdr:row>
      <xdr:rowOff>48400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64927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0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150533</xdr:rowOff>
    </xdr:from>
    <xdr:to>
      <xdr:col>15</xdr:col>
      <xdr:colOff>101600</xdr:colOff>
      <xdr:row>34</xdr:row>
      <xdr:rowOff>80683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97210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8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159741</xdr:rowOff>
    </xdr:from>
    <xdr:to>
      <xdr:col>10</xdr:col>
      <xdr:colOff>165100</xdr:colOff>
      <xdr:row>34</xdr:row>
      <xdr:rowOff>89891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106418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44501</xdr:rowOff>
    </xdr:from>
    <xdr:to>
      <xdr:col>6</xdr:col>
      <xdr:colOff>38100</xdr:colOff>
      <xdr:row>34</xdr:row>
      <xdr:rowOff>146101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162628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64879</xdr:rowOff>
    </xdr:from>
    <xdr:to>
      <xdr:col>24</xdr:col>
      <xdr:colOff>63500</xdr:colOff>
      <xdr:row>56</xdr:row>
      <xdr:rowOff>82405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6079"/>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23335</xdr:rowOff>
    </xdr:from>
    <xdr:to>
      <xdr:col>19</xdr:col>
      <xdr:colOff>177800</xdr:colOff>
      <xdr:row>56</xdr:row>
      <xdr:rowOff>82405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24535"/>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23335</xdr:rowOff>
    </xdr:from>
    <xdr:to>
      <xdr:col>15</xdr:col>
      <xdr:colOff>50800</xdr:colOff>
      <xdr:row>56</xdr:row>
      <xdr:rowOff>30056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24535"/>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30056</xdr:rowOff>
    </xdr:from>
    <xdr:to>
      <xdr:col>10</xdr:col>
      <xdr:colOff>114300</xdr:colOff>
      <xdr:row>56</xdr:row>
      <xdr:rowOff>56665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1256"/>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14079</xdr:rowOff>
    </xdr:from>
    <xdr:to>
      <xdr:col>24</xdr:col>
      <xdr:colOff>114300</xdr:colOff>
      <xdr:row>56</xdr:row>
      <xdr:rowOff>115679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163956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31605</xdr:rowOff>
    </xdr:from>
    <xdr:to>
      <xdr:col>20</xdr:col>
      <xdr:colOff>38100</xdr:colOff>
      <xdr:row>56</xdr:row>
      <xdr:rowOff>133205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124332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7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143985</xdr:rowOff>
    </xdr:from>
    <xdr:to>
      <xdr:col>15</xdr:col>
      <xdr:colOff>101600</xdr:colOff>
      <xdr:row>56</xdr:row>
      <xdr:rowOff>74135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90662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4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150706</xdr:rowOff>
    </xdr:from>
    <xdr:to>
      <xdr:col>10</xdr:col>
      <xdr:colOff>165100</xdr:colOff>
      <xdr:row>56</xdr:row>
      <xdr:rowOff>80856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97383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5865</xdr:rowOff>
    </xdr:from>
    <xdr:to>
      <xdr:col>6</xdr:col>
      <xdr:colOff>38100</xdr:colOff>
      <xdr:row>56</xdr:row>
      <xdr:rowOff>107465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123992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8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75768</xdr:rowOff>
    </xdr:from>
    <xdr:to>
      <xdr:col>24</xdr:col>
      <xdr:colOff>63500</xdr:colOff>
      <xdr:row>75</xdr:row>
      <xdr:rowOff>77712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763068"/>
          <a:ext cx="838200" cy="1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77712</xdr:rowOff>
    </xdr:from>
    <xdr:to>
      <xdr:col>19</xdr:col>
      <xdr:colOff>177800</xdr:colOff>
      <xdr:row>76</xdr:row>
      <xdr:rowOff>3302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36462"/>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93485</xdr:rowOff>
    </xdr:from>
    <xdr:to>
      <xdr:col>15</xdr:col>
      <xdr:colOff>50800</xdr:colOff>
      <xdr:row>76</xdr:row>
      <xdr:rowOff>3302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952235"/>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18504</xdr:rowOff>
    </xdr:from>
    <xdr:to>
      <xdr:col>10</xdr:col>
      <xdr:colOff>114300</xdr:colOff>
      <xdr:row>75</xdr:row>
      <xdr:rowOff>93485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7725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24968</xdr:rowOff>
    </xdr:from>
    <xdr:to>
      <xdr:col>24</xdr:col>
      <xdr:colOff>114300</xdr:colOff>
      <xdr:row>74</xdr:row>
      <xdr:rowOff>126568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47845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26912</xdr:rowOff>
    </xdr:from>
    <xdr:to>
      <xdr:col>20</xdr:col>
      <xdr:colOff>38100</xdr:colOff>
      <xdr:row>75</xdr:row>
      <xdr:rowOff>128512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145039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123952</xdr:rowOff>
    </xdr:from>
    <xdr:to>
      <xdr:col>15</xdr:col>
      <xdr:colOff>101600</xdr:colOff>
      <xdr:row>76</xdr:row>
      <xdr:rowOff>54102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70629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42685</xdr:rowOff>
    </xdr:from>
    <xdr:to>
      <xdr:col>10</xdr:col>
      <xdr:colOff>165100</xdr:colOff>
      <xdr:row>75</xdr:row>
      <xdr:rowOff>144285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160812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6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139154</xdr:rowOff>
    </xdr:from>
    <xdr:to>
      <xdr:col>6</xdr:col>
      <xdr:colOff>38100</xdr:colOff>
      <xdr:row>75</xdr:row>
      <xdr:rowOff>69304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85831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110210</xdr:rowOff>
    </xdr:from>
    <xdr:to>
      <xdr:col>24</xdr:col>
      <xdr:colOff>63500</xdr:colOff>
      <xdr:row>99</xdr:row>
      <xdr:rowOff>35916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69410"/>
          <a:ext cx="838200" cy="4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8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112530</xdr:rowOff>
    </xdr:from>
    <xdr:to>
      <xdr:col>19</xdr:col>
      <xdr:colOff>177800</xdr:colOff>
      <xdr:row>99</xdr:row>
      <xdr:rowOff>35916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14630"/>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112530</xdr:rowOff>
    </xdr:from>
    <xdr:to>
      <xdr:col>15</xdr:col>
      <xdr:colOff>50800</xdr:colOff>
      <xdr:row>98</xdr:row>
      <xdr:rowOff>121346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4630"/>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21045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121346</xdr:rowOff>
    </xdr:from>
    <xdr:to>
      <xdr:col>10</xdr:col>
      <xdr:colOff>114300</xdr:colOff>
      <xdr:row>98</xdr:row>
      <xdr:rowOff>141317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23446"/>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59410</xdr:rowOff>
    </xdr:from>
    <xdr:to>
      <xdr:col>24</xdr:col>
      <xdr:colOff>114300</xdr:colOff>
      <xdr:row>96</xdr:row>
      <xdr:rowOff>161010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37837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156566</xdr:rowOff>
    </xdr:from>
    <xdr:to>
      <xdr:col>20</xdr:col>
      <xdr:colOff>38100</xdr:colOff>
      <xdr:row>99</xdr:row>
      <xdr:rowOff>86716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77843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61730</xdr:rowOff>
    </xdr:from>
    <xdr:to>
      <xdr:col>15</xdr:col>
      <xdr:colOff>101600</xdr:colOff>
      <xdr:row>98</xdr:row>
      <xdr:rowOff>163330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70546</xdr:rowOff>
    </xdr:from>
    <xdr:to>
      <xdr:col>10</xdr:col>
      <xdr:colOff>165100</xdr:colOff>
      <xdr:row>99</xdr:row>
      <xdr:rowOff>696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163273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90517</xdr:rowOff>
    </xdr:from>
    <xdr:to>
      <xdr:col>6</xdr:col>
      <xdr:colOff>38100</xdr:colOff>
      <xdr:row>99</xdr:row>
      <xdr:rowOff>20667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139833</xdr:rowOff>
    </xdr:from>
    <xdr:to>
      <xdr:col>55</xdr:col>
      <xdr:colOff>0</xdr:colOff>
      <xdr:row>33</xdr:row>
      <xdr:rowOff>96115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83333"/>
          <a:ext cx="838200" cy="47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8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139833</xdr:rowOff>
    </xdr:from>
    <xdr:to>
      <xdr:col>50</xdr:col>
      <xdr:colOff>114300</xdr:colOff>
      <xdr:row>34</xdr:row>
      <xdr:rowOff>14354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83333"/>
          <a:ext cx="889000" cy="5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14354</xdr:rowOff>
    </xdr:from>
    <xdr:to>
      <xdr:col>45</xdr:col>
      <xdr:colOff>177800</xdr:colOff>
      <xdr:row>34</xdr:row>
      <xdr:rowOff>162080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43654"/>
          <a:ext cx="889000" cy="1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114684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160717</xdr:rowOff>
    </xdr:from>
    <xdr:to>
      <xdr:col>41</xdr:col>
      <xdr:colOff>50800</xdr:colOff>
      <xdr:row>34</xdr:row>
      <xdr:rowOff>162080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990017"/>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86305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0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94151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09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45315</xdr:rowOff>
    </xdr:from>
    <xdr:to>
      <xdr:col>55</xdr:col>
      <xdr:colOff>50800</xdr:colOff>
      <xdr:row>33</xdr:row>
      <xdr:rowOff>146915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68192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89033</xdr:rowOff>
    </xdr:from>
    <xdr:to>
      <xdr:col>50</xdr:col>
      <xdr:colOff>165100</xdr:colOff>
      <xdr:row>31</xdr:row>
      <xdr:rowOff>19183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3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35710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00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135004</xdr:rowOff>
    </xdr:from>
    <xdr:to>
      <xdr:col>46</xdr:col>
      <xdr:colOff>38100</xdr:colOff>
      <xdr:row>34</xdr:row>
      <xdr:rowOff>65154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81681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6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111280</xdr:rowOff>
    </xdr:from>
    <xdr:to>
      <xdr:col>41</xdr:col>
      <xdr:colOff>101600</xdr:colOff>
      <xdr:row>35</xdr:row>
      <xdr:rowOff>41430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57957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7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109917</xdr:rowOff>
    </xdr:from>
    <xdr:to>
      <xdr:col>36</xdr:col>
      <xdr:colOff>165100</xdr:colOff>
      <xdr:row>35</xdr:row>
      <xdr:rowOff>40067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56594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67192</xdr:rowOff>
    </xdr:from>
    <xdr:to>
      <xdr:col>55</xdr:col>
      <xdr:colOff>0</xdr:colOff>
      <xdr:row>55</xdr:row>
      <xdr:rowOff>34083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325492"/>
          <a:ext cx="8382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48883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5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34083</xdr:rowOff>
    </xdr:from>
    <xdr:to>
      <xdr:col>50</xdr:col>
      <xdr:colOff>114300</xdr:colOff>
      <xdr:row>57</xdr:row>
      <xdr:rowOff>48721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63833"/>
          <a:ext cx="889000" cy="3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110558</xdr:rowOff>
    </xdr:from>
    <xdr:to>
      <xdr:col>45</xdr:col>
      <xdr:colOff>177800</xdr:colOff>
      <xdr:row>57</xdr:row>
      <xdr:rowOff>48721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40308"/>
          <a:ext cx="889000" cy="28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110558</xdr:rowOff>
    </xdr:from>
    <xdr:to>
      <xdr:col>41</xdr:col>
      <xdr:colOff>50800</xdr:colOff>
      <xdr:row>55</xdr:row>
      <xdr:rowOff>167837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40308"/>
          <a:ext cx="889000" cy="5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166719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16392</xdr:rowOff>
    </xdr:from>
    <xdr:to>
      <xdr:col>55</xdr:col>
      <xdr:colOff>50800</xdr:colOff>
      <xdr:row>54</xdr:row>
      <xdr:rowOff>117992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39269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2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154733</xdr:rowOff>
    </xdr:from>
    <xdr:to>
      <xdr:col>50</xdr:col>
      <xdr:colOff>165100</xdr:colOff>
      <xdr:row>55</xdr:row>
      <xdr:rowOff>84883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101410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169371</xdr:rowOff>
    </xdr:from>
    <xdr:to>
      <xdr:col>46</xdr:col>
      <xdr:colOff>38100</xdr:colOff>
      <xdr:row>57</xdr:row>
      <xdr:rowOff>99521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90648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6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59758</xdr:rowOff>
    </xdr:from>
    <xdr:to>
      <xdr:col>41</xdr:col>
      <xdr:colOff>101600</xdr:colOff>
      <xdr:row>55</xdr:row>
      <xdr:rowOff>161358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6435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26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117037</xdr:rowOff>
    </xdr:from>
    <xdr:to>
      <xdr:col>36</xdr:col>
      <xdr:colOff>165100</xdr:colOff>
      <xdr:row>56</xdr:row>
      <xdr:rowOff>47187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63714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72427</xdr:rowOff>
    </xdr:from>
    <xdr:to>
      <xdr:col>55</xdr:col>
      <xdr:colOff>0</xdr:colOff>
      <xdr:row>79</xdr:row>
      <xdr:rowOff>72884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1697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55466</xdr:rowOff>
    </xdr:from>
    <xdr:to>
      <xdr:col>50</xdr:col>
      <xdr:colOff>114300</xdr:colOff>
      <xdr:row>79</xdr:row>
      <xdr:rowOff>72884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00016"/>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46507</xdr:rowOff>
    </xdr:from>
    <xdr:to>
      <xdr:col>45</xdr:col>
      <xdr:colOff>177800</xdr:colOff>
      <xdr:row>79</xdr:row>
      <xdr:rowOff>55466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19607"/>
          <a:ext cx="889000" cy="18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153526</xdr:rowOff>
    </xdr:from>
    <xdr:to>
      <xdr:col>41</xdr:col>
      <xdr:colOff>50800</xdr:colOff>
      <xdr:row>78</xdr:row>
      <xdr:rowOff>46507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12276"/>
          <a:ext cx="889000" cy="40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21627</xdr:rowOff>
    </xdr:from>
    <xdr:to>
      <xdr:col>55</xdr:col>
      <xdr:colOff>50800</xdr:colOff>
      <xdr:row>79</xdr:row>
      <xdr:rowOff>123227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6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108004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22084</xdr:rowOff>
    </xdr:from>
    <xdr:to>
      <xdr:col>50</xdr:col>
      <xdr:colOff>165100</xdr:colOff>
      <xdr:row>79</xdr:row>
      <xdr:rowOff>123684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114811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5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4666</xdr:rowOff>
    </xdr:from>
    <xdr:to>
      <xdr:col>46</xdr:col>
      <xdr:colOff>38100</xdr:colOff>
      <xdr:row>79</xdr:row>
      <xdr:rowOff>106266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97393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4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167157</xdr:rowOff>
    </xdr:from>
    <xdr:to>
      <xdr:col>41</xdr:col>
      <xdr:colOff>101600</xdr:colOff>
      <xdr:row>78</xdr:row>
      <xdr:rowOff>97307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88434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102725</xdr:rowOff>
    </xdr:from>
    <xdr:to>
      <xdr:col>36</xdr:col>
      <xdr:colOff>165100</xdr:colOff>
      <xdr:row>76</xdr:row>
      <xdr:rowOff>32876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9614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49402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7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142911</xdr:rowOff>
    </xdr:from>
    <xdr:to>
      <xdr:col>55</xdr:col>
      <xdr:colOff>0</xdr:colOff>
      <xdr:row>94</xdr:row>
      <xdr:rowOff>130938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87761"/>
          <a:ext cx="838200" cy="15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8315</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9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130938</xdr:rowOff>
    </xdr:from>
    <xdr:to>
      <xdr:col>50</xdr:col>
      <xdr:colOff>114300</xdr:colOff>
      <xdr:row>95</xdr:row>
      <xdr:rowOff>135759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247238"/>
          <a:ext cx="889000" cy="17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136227</xdr:rowOff>
    </xdr:from>
    <xdr:to>
      <xdr:col>45</xdr:col>
      <xdr:colOff>177800</xdr:colOff>
      <xdr:row>95</xdr:row>
      <xdr:rowOff>135759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738177"/>
          <a:ext cx="889000" cy="68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136227</xdr:rowOff>
    </xdr:from>
    <xdr:to>
      <xdr:col>41</xdr:col>
      <xdr:colOff>50800</xdr:colOff>
      <xdr:row>94</xdr:row>
      <xdr:rowOff>58885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738177"/>
          <a:ext cx="889000" cy="4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92111</xdr:rowOff>
    </xdr:from>
    <xdr:to>
      <xdr:col>55</xdr:col>
      <xdr:colOff>50800</xdr:colOff>
      <xdr:row>94</xdr:row>
      <xdr:rowOff>22261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114988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8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80138</xdr:rowOff>
    </xdr:from>
    <xdr:to>
      <xdr:col>50</xdr:col>
      <xdr:colOff>165100</xdr:colOff>
      <xdr:row>95</xdr:row>
      <xdr:rowOff>10288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26815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9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84959</xdr:rowOff>
    </xdr:from>
    <xdr:to>
      <xdr:col>46</xdr:col>
      <xdr:colOff>38100</xdr:colOff>
      <xdr:row>96</xdr:row>
      <xdr:rowOff>15109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6236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46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85427</xdr:rowOff>
    </xdr:from>
    <xdr:to>
      <xdr:col>41</xdr:col>
      <xdr:colOff>101600</xdr:colOff>
      <xdr:row>92</xdr:row>
      <xdr:rowOff>15577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6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32104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54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8085</xdr:rowOff>
    </xdr:from>
    <xdr:to>
      <xdr:col>36</xdr:col>
      <xdr:colOff>165100</xdr:colOff>
      <xdr:row>94</xdr:row>
      <xdr:rowOff>109685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1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126212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8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133098</xdr:rowOff>
    </xdr:from>
    <xdr:to>
      <xdr:col>85</xdr:col>
      <xdr:colOff>127000</xdr:colOff>
      <xdr:row>38</xdr:row>
      <xdr:rowOff>134184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8198"/>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58581</xdr:rowOff>
    </xdr:from>
    <xdr:to>
      <xdr:col>81</xdr:col>
      <xdr:colOff>50800</xdr:colOff>
      <xdr:row>38</xdr:row>
      <xdr:rowOff>133098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73681"/>
          <a:ext cx="889000" cy="7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118308</xdr:rowOff>
    </xdr:from>
    <xdr:to>
      <xdr:col>76</xdr:col>
      <xdr:colOff>114300</xdr:colOff>
      <xdr:row>38</xdr:row>
      <xdr:rowOff>58581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461958"/>
          <a:ext cx="889000" cy="1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114380</xdr:rowOff>
    </xdr:from>
    <xdr:to>
      <xdr:col>71</xdr:col>
      <xdr:colOff>177800</xdr:colOff>
      <xdr:row>37</xdr:row>
      <xdr:rowOff>118308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458030"/>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146414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6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83384</xdr:rowOff>
    </xdr:from>
    <xdr:to>
      <xdr:col>85</xdr:col>
      <xdr:colOff>177800</xdr:colOff>
      <xdr:row>39</xdr:row>
      <xdr:rowOff>13534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82298</xdr:rowOff>
    </xdr:from>
    <xdr:to>
      <xdr:col>81</xdr:col>
      <xdr:colOff>101600</xdr:colOff>
      <xdr:row>39</xdr:row>
      <xdr:rowOff>12448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3575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7781</xdr:rowOff>
    </xdr:from>
    <xdr:to>
      <xdr:col>76</xdr:col>
      <xdr:colOff>165100</xdr:colOff>
      <xdr:row>38</xdr:row>
      <xdr:rowOff>109381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125908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29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67508</xdr:rowOff>
    </xdr:from>
    <xdr:to>
      <xdr:col>72</xdr:col>
      <xdr:colOff>38100</xdr:colOff>
      <xdr:row>37</xdr:row>
      <xdr:rowOff>169108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14185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61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63580</xdr:rowOff>
    </xdr:from>
    <xdr:to>
      <xdr:col>67</xdr:col>
      <xdr:colOff>101600</xdr:colOff>
      <xdr:row>37</xdr:row>
      <xdr:rowOff>165181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07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10257</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38684</xdr:rowOff>
    </xdr:from>
    <xdr:to>
      <xdr:col>85</xdr:col>
      <xdr:colOff>127000</xdr:colOff>
      <xdr:row>71</xdr:row>
      <xdr:rowOff>45618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040184"/>
          <a:ext cx="838200" cy="17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4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45618</xdr:rowOff>
    </xdr:from>
    <xdr:to>
      <xdr:col>81</xdr:col>
      <xdr:colOff>50800</xdr:colOff>
      <xdr:row>72</xdr:row>
      <xdr:rowOff>14808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18568"/>
          <a:ext cx="889000" cy="1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14808</xdr:rowOff>
    </xdr:from>
    <xdr:to>
      <xdr:col>76</xdr:col>
      <xdr:colOff>114300</xdr:colOff>
      <xdr:row>72</xdr:row>
      <xdr:rowOff>119202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359208"/>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62298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119202</xdr:rowOff>
    </xdr:from>
    <xdr:to>
      <xdr:col>71</xdr:col>
      <xdr:colOff>177800</xdr:colOff>
      <xdr:row>73</xdr:row>
      <xdr:rowOff>69456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463602"/>
          <a:ext cx="889000" cy="1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79989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159334</xdr:rowOff>
    </xdr:from>
    <xdr:to>
      <xdr:col>85</xdr:col>
      <xdr:colOff>177800</xdr:colOff>
      <xdr:row>70</xdr:row>
      <xdr:rowOff>89484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19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74261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166268</xdr:rowOff>
    </xdr:from>
    <xdr:to>
      <xdr:col>81</xdr:col>
      <xdr:colOff>101600</xdr:colOff>
      <xdr:row>71</xdr:row>
      <xdr:rowOff>96418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1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112945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94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135458</xdr:rowOff>
    </xdr:from>
    <xdr:to>
      <xdr:col>76</xdr:col>
      <xdr:colOff>165100</xdr:colOff>
      <xdr:row>72</xdr:row>
      <xdr:rowOff>65608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3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82135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0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68402</xdr:rowOff>
    </xdr:from>
    <xdr:to>
      <xdr:col>72</xdr:col>
      <xdr:colOff>38100</xdr:colOff>
      <xdr:row>72</xdr:row>
      <xdr:rowOff>170002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15079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18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18656</xdr:rowOff>
    </xdr:from>
    <xdr:to>
      <xdr:col>67</xdr:col>
      <xdr:colOff>101600</xdr:colOff>
      <xdr:row>73</xdr:row>
      <xdr:rowOff>120256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136783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3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156738</xdr:rowOff>
    </xdr:from>
    <xdr:to>
      <xdr:col>85</xdr:col>
      <xdr:colOff>127000</xdr:colOff>
      <xdr:row>98</xdr:row>
      <xdr:rowOff>48321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87388"/>
          <a:ext cx="838200" cy="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48321</xdr:rowOff>
    </xdr:from>
    <xdr:to>
      <xdr:col>81</xdr:col>
      <xdr:colOff>50800</xdr:colOff>
      <xdr:row>98</xdr:row>
      <xdr:rowOff>118235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50421"/>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42194</xdr:rowOff>
    </xdr:from>
    <xdr:to>
      <xdr:col>76</xdr:col>
      <xdr:colOff>114300</xdr:colOff>
      <xdr:row>98</xdr:row>
      <xdr:rowOff>118235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44294"/>
          <a:ext cx="889000" cy="7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42194</xdr:rowOff>
    </xdr:from>
    <xdr:to>
      <xdr:col>71</xdr:col>
      <xdr:colOff>177800</xdr:colOff>
      <xdr:row>98</xdr:row>
      <xdr:rowOff>52132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44294"/>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105938</xdr:rowOff>
    </xdr:from>
    <xdr:to>
      <xdr:col>85</xdr:col>
      <xdr:colOff>177800</xdr:colOff>
      <xdr:row>98</xdr:row>
      <xdr:rowOff>36088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84365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168971</xdr:rowOff>
    </xdr:from>
    <xdr:to>
      <xdr:col>81</xdr:col>
      <xdr:colOff>101600</xdr:colOff>
      <xdr:row>98</xdr:row>
      <xdr:rowOff>99121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90248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67435</xdr:rowOff>
    </xdr:from>
    <xdr:to>
      <xdr:col>76</xdr:col>
      <xdr:colOff>165100</xdr:colOff>
      <xdr:row>98</xdr:row>
      <xdr:rowOff>169035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160162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162844</xdr:rowOff>
    </xdr:from>
    <xdr:to>
      <xdr:col>72</xdr:col>
      <xdr:colOff>38100</xdr:colOff>
      <xdr:row>98</xdr:row>
      <xdr:rowOff>92994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84121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8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xdr:rowOff>
    </xdr:from>
    <xdr:to>
      <xdr:col>67</xdr:col>
      <xdr:colOff>101600</xdr:colOff>
      <xdr:row>98</xdr:row>
      <xdr:rowOff>102932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94059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8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97834</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438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97834</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8438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47034</xdr:rowOff>
    </xdr:from>
    <xdr:to>
      <xdr:col>107</xdr:col>
      <xdr:colOff>101600</xdr:colOff>
      <xdr:row>39</xdr:row>
      <xdr:rowOff>148634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139761</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56627</xdr:rowOff>
    </xdr:from>
    <xdr:to>
      <xdr:col>116</xdr:col>
      <xdr:colOff>63500</xdr:colOff>
      <xdr:row>58</xdr:row>
      <xdr:rowOff>93020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829277"/>
          <a:ext cx="838200" cy="20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56627</xdr:rowOff>
    </xdr:from>
    <xdr:to>
      <xdr:col>111</xdr:col>
      <xdr:colOff>177800</xdr:colOff>
      <xdr:row>57</xdr:row>
      <xdr:rowOff>59187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82927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135084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47940</xdr:rowOff>
    </xdr:from>
    <xdr:to>
      <xdr:col>107</xdr:col>
      <xdr:colOff>50800</xdr:colOff>
      <xdr:row>57</xdr:row>
      <xdr:rowOff>59187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20590"/>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147015</xdr:rowOff>
    </xdr:from>
    <xdr:to>
      <xdr:col>102</xdr:col>
      <xdr:colOff>114300</xdr:colOff>
      <xdr:row>57</xdr:row>
      <xdr:rowOff>47940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748215"/>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150995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42220</xdr:rowOff>
    </xdr:from>
    <xdr:to>
      <xdr:col>116</xdr:col>
      <xdr:colOff>114300</xdr:colOff>
      <xdr:row>58</xdr:row>
      <xdr:rowOff>143820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5827</xdr:rowOff>
    </xdr:from>
    <xdr:to>
      <xdr:col>112</xdr:col>
      <xdr:colOff>38100</xdr:colOff>
      <xdr:row>57</xdr:row>
      <xdr:rowOff>107427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7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123954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55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8387</xdr:rowOff>
    </xdr:from>
    <xdr:to>
      <xdr:col>107</xdr:col>
      <xdr:colOff>101600</xdr:colOff>
      <xdr:row>57</xdr:row>
      <xdr:rowOff>109987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168590</xdr:rowOff>
    </xdr:from>
    <xdr:to>
      <xdr:col>102</xdr:col>
      <xdr:colOff>165100</xdr:colOff>
      <xdr:row>57</xdr:row>
      <xdr:rowOff>98740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115267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5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96215</xdr:rowOff>
    </xdr:from>
    <xdr:to>
      <xdr:col>98</xdr:col>
      <xdr:colOff>38100</xdr:colOff>
      <xdr:row>57</xdr:row>
      <xdr:rowOff>26365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42892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4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157792</xdr:rowOff>
    </xdr:from>
    <xdr:to>
      <xdr:col>116</xdr:col>
      <xdr:colOff>63500</xdr:colOff>
      <xdr:row>75</xdr:row>
      <xdr:rowOff>168880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16542"/>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168880</xdr:rowOff>
    </xdr:from>
    <xdr:to>
      <xdr:col>111</xdr:col>
      <xdr:colOff>177800</xdr:colOff>
      <xdr:row>76</xdr:row>
      <xdr:rowOff>56130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27630"/>
          <a:ext cx="889000" cy="5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44162</xdr:rowOff>
    </xdr:from>
    <xdr:to>
      <xdr:col>107</xdr:col>
      <xdr:colOff>50800</xdr:colOff>
      <xdr:row>76</xdr:row>
      <xdr:rowOff>56130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60012"/>
          <a:ext cx="889000" cy="5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29711</xdr:rowOff>
    </xdr:from>
    <xdr:to>
      <xdr:col>102</xdr:col>
      <xdr:colOff>114300</xdr:colOff>
      <xdr:row>73</xdr:row>
      <xdr:rowOff>44162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545561"/>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106992</xdr:rowOff>
    </xdr:from>
    <xdr:to>
      <xdr:col>116</xdr:col>
      <xdr:colOff>114300</xdr:colOff>
      <xdr:row>76</xdr:row>
      <xdr:rowOff>37142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129869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118079</xdr:rowOff>
    </xdr:from>
    <xdr:to>
      <xdr:col>112</xdr:col>
      <xdr:colOff>38100</xdr:colOff>
      <xdr:row>76</xdr:row>
      <xdr:rowOff>48230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68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64756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5330</xdr:rowOff>
    </xdr:from>
    <xdr:to>
      <xdr:col>107</xdr:col>
      <xdr:colOff>101600</xdr:colOff>
      <xdr:row>76</xdr:row>
      <xdr:rowOff>106930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1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164812</xdr:rowOff>
    </xdr:from>
    <xdr:to>
      <xdr:col>102</xdr:col>
      <xdr:colOff>165100</xdr:colOff>
      <xdr:row>73</xdr:row>
      <xdr:rowOff>94962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111489</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45795" y="122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150361</xdr:rowOff>
    </xdr:from>
    <xdr:to>
      <xdr:col>98</xdr:col>
      <xdr:colOff>38100</xdr:colOff>
      <xdr:row>73</xdr:row>
      <xdr:rowOff>80511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97038</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56795" y="122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1,068,040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160,632</a:t>
          </a:r>
          <a:r>
            <a:rPr kumimoji="1" lang="ja-JP" altLang="en-US" sz="1300">
              <a:latin typeface="ＭＳ Ｐゴシック" panose="020B0600070205080204" pitchFamily="50" charset="-128"/>
              <a:ea typeface="ＭＳ Ｐゴシック" panose="020B0600070205080204" pitchFamily="50" charset="-128"/>
            </a:rPr>
            <a:t>円となった。飛び地合併による人員配置の影響により平成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万円台で推移していたが、会計年度任用職員制度移行により令和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197,033</a:t>
          </a:r>
          <a:r>
            <a:rPr kumimoji="1" lang="ja-JP" altLang="en-US" sz="1300">
              <a:latin typeface="ＭＳ Ｐゴシック" panose="020B0600070205080204" pitchFamily="50" charset="-128"/>
              <a:ea typeface="ＭＳ Ｐゴシック" panose="020B0600070205080204" pitchFamily="50" charset="-128"/>
            </a:rPr>
            <a:t>円となっており、昨年度から</a:t>
          </a:r>
          <a:r>
            <a:rPr kumimoji="1" lang="en-US" altLang="ja-JP" sz="1300">
              <a:latin typeface="ＭＳ Ｐゴシック" panose="020B0600070205080204" pitchFamily="50" charset="-128"/>
              <a:ea typeface="ＭＳ Ｐゴシック" panose="020B0600070205080204" pitchFamily="50" charset="-128"/>
            </a:rPr>
            <a:t>102,938</a:t>
          </a:r>
          <a:r>
            <a:rPr kumimoji="1" lang="ja-JP" altLang="en-US" sz="1300">
              <a:latin typeface="ＭＳ Ｐゴシック" panose="020B0600070205080204" pitchFamily="50" charset="-128"/>
              <a:ea typeface="ＭＳ Ｐゴシック" panose="020B0600070205080204" pitchFamily="50" charset="-128"/>
            </a:rPr>
            <a:t>円減となった。主な要因は特別定額給付金事業の皆減等による。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・普通建設事業は住民一人当たり</a:t>
          </a:r>
          <a:r>
            <a:rPr kumimoji="1" lang="en-US" altLang="ja-JP" sz="1300">
              <a:latin typeface="ＭＳ Ｐゴシック" panose="020B0600070205080204" pitchFamily="50" charset="-128"/>
              <a:ea typeface="ＭＳ Ｐゴシック" panose="020B0600070205080204" pitchFamily="50" charset="-128"/>
            </a:rPr>
            <a:t>219,031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円となっており、類似団体平均を上回っている。主な要因は水産加工場整備助成事業や認定こども園・保育所等整備助成事業の実施によるものである。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151,954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円となっており、類似団体平均と比較して高止まりしている状況である。過去に実施した災害復旧事業や大型建設事業の償還が続いているためである。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11,445
11,137
992.07
12,959,210
12,223,745
317,073
7,024,274
13,365,857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115316</xdr:rowOff>
    </xdr:from>
    <xdr:to>
      <xdr:col>24</xdr:col>
      <xdr:colOff>63500</xdr:colOff>
      <xdr:row>33</xdr:row>
      <xdr:rowOff>131699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73166"/>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28829</xdr:rowOff>
    </xdr:from>
    <xdr:to>
      <xdr:col>19</xdr:col>
      <xdr:colOff>177800</xdr:colOff>
      <xdr:row>33</xdr:row>
      <xdr:rowOff>115316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86679"/>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28829</xdr:rowOff>
    </xdr:from>
    <xdr:to>
      <xdr:col>15</xdr:col>
      <xdr:colOff>50800</xdr:colOff>
      <xdr:row>34</xdr:row>
      <xdr:rowOff>36449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86679"/>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136271</xdr:rowOff>
    </xdr:from>
    <xdr:to>
      <xdr:col>10</xdr:col>
      <xdr:colOff>114300</xdr:colOff>
      <xdr:row>34</xdr:row>
      <xdr:rowOff>36449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94121"/>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80899</xdr:rowOff>
    </xdr:from>
    <xdr:to>
      <xdr:col>24</xdr:col>
      <xdr:colOff>114300</xdr:colOff>
      <xdr:row>34</xdr:row>
      <xdr:rowOff>11049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103776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64516</xdr:rowOff>
    </xdr:from>
    <xdr:to>
      <xdr:col>20</xdr:col>
      <xdr:colOff>38100</xdr:colOff>
      <xdr:row>33</xdr:row>
      <xdr:rowOff>166116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149479</xdr:rowOff>
    </xdr:from>
    <xdr:to>
      <xdr:col>15</xdr:col>
      <xdr:colOff>101600</xdr:colOff>
      <xdr:row>33</xdr:row>
      <xdr:rowOff>79629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96156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157099</xdr:rowOff>
    </xdr:from>
    <xdr:to>
      <xdr:col>10</xdr:col>
      <xdr:colOff>165100</xdr:colOff>
      <xdr:row>34</xdr:row>
      <xdr:rowOff>87249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85471</xdr:rowOff>
    </xdr:from>
    <xdr:to>
      <xdr:col>6</xdr:col>
      <xdr:colOff>38100</xdr:colOff>
      <xdr:row>34</xdr:row>
      <xdr:rowOff>15621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32148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117835</xdr:rowOff>
    </xdr:from>
    <xdr:to>
      <xdr:col>24</xdr:col>
      <xdr:colOff>63500</xdr:colOff>
      <xdr:row>57</xdr:row>
      <xdr:rowOff>60341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76135"/>
          <a:ext cx="838200" cy="4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117835</xdr:rowOff>
    </xdr:from>
    <xdr:to>
      <xdr:col>19</xdr:col>
      <xdr:colOff>177800</xdr:colOff>
      <xdr:row>58</xdr:row>
      <xdr:rowOff>38379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76135"/>
          <a:ext cx="889000" cy="6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57152</xdr:rowOff>
    </xdr:from>
    <xdr:to>
      <xdr:col>15</xdr:col>
      <xdr:colOff>50800</xdr:colOff>
      <xdr:row>58</xdr:row>
      <xdr:rowOff>38379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29802"/>
          <a:ext cx="889000" cy="15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57152</xdr:rowOff>
    </xdr:from>
    <xdr:to>
      <xdr:col>10</xdr:col>
      <xdr:colOff>114300</xdr:colOff>
      <xdr:row>57</xdr:row>
      <xdr:rowOff>128642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29802"/>
          <a:ext cx="889000" cy="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9541</xdr:rowOff>
    </xdr:from>
    <xdr:to>
      <xdr:col>24</xdr:col>
      <xdr:colOff>114300</xdr:colOff>
      <xdr:row>57</xdr:row>
      <xdr:rowOff>111141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159418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6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67035</xdr:rowOff>
    </xdr:from>
    <xdr:to>
      <xdr:col>20</xdr:col>
      <xdr:colOff>38100</xdr:colOff>
      <xdr:row>54</xdr:row>
      <xdr:rowOff>168635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159762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159029</xdr:rowOff>
    </xdr:from>
    <xdr:to>
      <xdr:col>15</xdr:col>
      <xdr:colOff>101600</xdr:colOff>
      <xdr:row>58</xdr:row>
      <xdr:rowOff>89179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80306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6352</xdr:rowOff>
    </xdr:from>
    <xdr:to>
      <xdr:col>10</xdr:col>
      <xdr:colOff>165100</xdr:colOff>
      <xdr:row>57</xdr:row>
      <xdr:rowOff>107952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99079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87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77842</xdr:rowOff>
    </xdr:from>
    <xdr:to>
      <xdr:col>6</xdr:col>
      <xdr:colOff>38100</xdr:colOff>
      <xdr:row>58</xdr:row>
      <xdr:rowOff>7992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170569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126550</xdr:rowOff>
    </xdr:from>
    <xdr:to>
      <xdr:col>24</xdr:col>
      <xdr:colOff>63500</xdr:colOff>
      <xdr:row>75</xdr:row>
      <xdr:rowOff>18139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470950"/>
          <a:ext cx="838200" cy="4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18139</xdr:rowOff>
    </xdr:from>
    <xdr:to>
      <xdr:col>19</xdr:col>
      <xdr:colOff>177800</xdr:colOff>
      <xdr:row>75</xdr:row>
      <xdr:rowOff>62390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76889"/>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142323</xdr:rowOff>
    </xdr:from>
    <xdr:to>
      <xdr:col>15</xdr:col>
      <xdr:colOff>50800</xdr:colOff>
      <xdr:row>75</xdr:row>
      <xdr:rowOff>62390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486723"/>
          <a:ext cx="889000" cy="4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142323</xdr:rowOff>
    </xdr:from>
    <xdr:to>
      <xdr:col>10</xdr:col>
      <xdr:colOff>114300</xdr:colOff>
      <xdr:row>73</xdr:row>
      <xdr:rowOff>149312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486723"/>
          <a:ext cx="889000" cy="17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75750</xdr:rowOff>
    </xdr:from>
    <xdr:to>
      <xdr:col>24</xdr:col>
      <xdr:colOff>114300</xdr:colOff>
      <xdr:row>73</xdr:row>
      <xdr:rowOff>5900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98627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7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138789</xdr:rowOff>
    </xdr:from>
    <xdr:to>
      <xdr:col>20</xdr:col>
      <xdr:colOff>38100</xdr:colOff>
      <xdr:row>75</xdr:row>
      <xdr:rowOff>68939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85466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0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11590</xdr:rowOff>
    </xdr:from>
    <xdr:to>
      <xdr:col>15</xdr:col>
      <xdr:colOff>101600</xdr:colOff>
      <xdr:row>75</xdr:row>
      <xdr:rowOff>113190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129717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4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91523</xdr:rowOff>
    </xdr:from>
    <xdr:to>
      <xdr:col>10</xdr:col>
      <xdr:colOff>165100</xdr:colOff>
      <xdr:row>73</xdr:row>
      <xdr:rowOff>21673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4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38200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2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98512</xdr:rowOff>
    </xdr:from>
    <xdr:to>
      <xdr:col>6</xdr:col>
      <xdr:colOff>38100</xdr:colOff>
      <xdr:row>74</xdr:row>
      <xdr:rowOff>28662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6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45189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10119</xdr:rowOff>
    </xdr:from>
    <xdr:to>
      <xdr:col>24</xdr:col>
      <xdr:colOff>63500</xdr:colOff>
      <xdr:row>94</xdr:row>
      <xdr:rowOff>55352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126419"/>
          <a:ext cx="8382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55352</xdr:rowOff>
    </xdr:from>
    <xdr:to>
      <xdr:col>19</xdr:col>
      <xdr:colOff>177800</xdr:colOff>
      <xdr:row>94</xdr:row>
      <xdr:rowOff>166852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171652"/>
          <a:ext cx="889000" cy="11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166852</xdr:rowOff>
    </xdr:from>
    <xdr:to>
      <xdr:col>15</xdr:col>
      <xdr:colOff>50800</xdr:colOff>
      <xdr:row>95</xdr:row>
      <xdr:rowOff>41870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283152"/>
          <a:ext cx="889000" cy="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19348</xdr:rowOff>
    </xdr:from>
    <xdr:to>
      <xdr:col>10</xdr:col>
      <xdr:colOff>114300</xdr:colOff>
      <xdr:row>95</xdr:row>
      <xdr:rowOff>41870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30709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130769</xdr:rowOff>
    </xdr:from>
    <xdr:to>
      <xdr:col>24</xdr:col>
      <xdr:colOff>114300</xdr:colOff>
      <xdr:row>94</xdr:row>
      <xdr:rowOff>60919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0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153646</xdr:rowOff>
    </xdr:from>
    <xdr:ext cx="599010"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92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4552</xdr:rowOff>
    </xdr:from>
    <xdr:to>
      <xdr:col>20</xdr:col>
      <xdr:colOff>38100</xdr:colOff>
      <xdr:row>94</xdr:row>
      <xdr:rowOff>106152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1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122679</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497795" y="158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116052</xdr:rowOff>
    </xdr:from>
    <xdr:to>
      <xdr:col>15</xdr:col>
      <xdr:colOff>101600</xdr:colOff>
      <xdr:row>95</xdr:row>
      <xdr:rowOff>46202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2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62729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0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162520</xdr:rowOff>
    </xdr:from>
    <xdr:to>
      <xdr:col>10</xdr:col>
      <xdr:colOff>165100</xdr:colOff>
      <xdr:row>95</xdr:row>
      <xdr:rowOff>92670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2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109197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139998</xdr:rowOff>
    </xdr:from>
    <xdr:to>
      <xdr:col>6</xdr:col>
      <xdr:colOff>38100</xdr:colOff>
      <xdr:row>95</xdr:row>
      <xdr:rowOff>70148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2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86675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0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106553</xdr:rowOff>
    </xdr:from>
    <xdr:to>
      <xdr:col>55</xdr:col>
      <xdr:colOff>0</xdr:colOff>
      <xdr:row>37</xdr:row>
      <xdr:rowOff>109982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4502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120362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464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109982</xdr:rowOff>
    </xdr:from>
    <xdr:to>
      <xdr:col>50</xdr:col>
      <xdr:colOff>114300</xdr:colOff>
      <xdr:row>37</xdr:row>
      <xdr:rowOff>114783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45363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24028</xdr:rowOff>
    </xdr:from>
    <xdr:to>
      <xdr:col>45</xdr:col>
      <xdr:colOff>177800</xdr:colOff>
      <xdr:row>37</xdr:row>
      <xdr:rowOff>114783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367678"/>
          <a:ext cx="889000" cy="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24028</xdr:rowOff>
    </xdr:from>
    <xdr:to>
      <xdr:col>41</xdr:col>
      <xdr:colOff>50800</xdr:colOff>
      <xdr:row>37</xdr:row>
      <xdr:rowOff>29058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36767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168139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55753</xdr:rowOff>
    </xdr:from>
    <xdr:to>
      <xdr:col>55</xdr:col>
      <xdr:colOff>50800</xdr:colOff>
      <xdr:row>37</xdr:row>
      <xdr:rowOff>157353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78630</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25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59182</xdr:rowOff>
    </xdr:from>
    <xdr:to>
      <xdr:col>50</xdr:col>
      <xdr:colOff>165100</xdr:colOff>
      <xdr:row>37</xdr:row>
      <xdr:rowOff>160782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5859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63983</xdr:rowOff>
    </xdr:from>
    <xdr:to>
      <xdr:col>46</xdr:col>
      <xdr:colOff>38100</xdr:colOff>
      <xdr:row>37</xdr:row>
      <xdr:rowOff>165582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0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10660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182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144678</xdr:rowOff>
    </xdr:from>
    <xdr:to>
      <xdr:col>41</xdr:col>
      <xdr:colOff>101600</xdr:colOff>
      <xdr:row>37</xdr:row>
      <xdr:rowOff>74828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91355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0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149708</xdr:rowOff>
    </xdr:from>
    <xdr:to>
      <xdr:col>36</xdr:col>
      <xdr:colOff>165100</xdr:colOff>
      <xdr:row>37</xdr:row>
      <xdr:rowOff>79858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96385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9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140902</xdr:rowOff>
    </xdr:from>
    <xdr:to>
      <xdr:col>55</xdr:col>
      <xdr:colOff>0</xdr:colOff>
      <xdr:row>55</xdr:row>
      <xdr:rowOff>50446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399202"/>
          <a:ext cx="838200" cy="8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50446</xdr:rowOff>
    </xdr:from>
    <xdr:to>
      <xdr:col>50</xdr:col>
      <xdr:colOff>114300</xdr:colOff>
      <xdr:row>57</xdr:row>
      <xdr:rowOff>69922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480196"/>
          <a:ext cx="889000" cy="3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69922</xdr:rowOff>
    </xdr:from>
    <xdr:to>
      <xdr:col>45</xdr:col>
      <xdr:colOff>177800</xdr:colOff>
      <xdr:row>57</xdr:row>
      <xdr:rowOff>124352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842572"/>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118047</xdr:rowOff>
    </xdr:from>
    <xdr:to>
      <xdr:col>41</xdr:col>
      <xdr:colOff>50800</xdr:colOff>
      <xdr:row>57</xdr:row>
      <xdr:rowOff>124352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890697"/>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90102</xdr:rowOff>
    </xdr:from>
    <xdr:to>
      <xdr:col>55</xdr:col>
      <xdr:colOff>50800</xdr:colOff>
      <xdr:row>55</xdr:row>
      <xdr:rowOff>20252</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112979</xdr:rowOff>
    </xdr:from>
    <xdr:ext cx="599010"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19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171096</xdr:rowOff>
    </xdr:from>
    <xdr:to>
      <xdr:col>50</xdr:col>
      <xdr:colOff>165100</xdr:colOff>
      <xdr:row>55</xdr:row>
      <xdr:rowOff>101246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4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117773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39795" y="92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19122</xdr:rowOff>
    </xdr:from>
    <xdr:to>
      <xdr:col>46</xdr:col>
      <xdr:colOff>38100</xdr:colOff>
      <xdr:row>57</xdr:row>
      <xdr:rowOff>120722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111849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8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73552</xdr:rowOff>
    </xdr:from>
    <xdr:to>
      <xdr:col>41</xdr:col>
      <xdr:colOff>101600</xdr:colOff>
      <xdr:row>58</xdr:row>
      <xdr:rowOff>3702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8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166279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93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67247</xdr:rowOff>
    </xdr:from>
    <xdr:to>
      <xdr:col>36</xdr:col>
      <xdr:colOff>165100</xdr:colOff>
      <xdr:row>57</xdr:row>
      <xdr:rowOff>168847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8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159974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9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97642</xdr:rowOff>
    </xdr:from>
    <xdr:to>
      <xdr:col>55</xdr:col>
      <xdr:colOff>0</xdr:colOff>
      <xdr:row>78</xdr:row>
      <xdr:rowOff>115140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470742"/>
          <a:ext cx="8382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97642</xdr:rowOff>
    </xdr:from>
    <xdr:to>
      <xdr:col>50</xdr:col>
      <xdr:colOff>114300</xdr:colOff>
      <xdr:row>78</xdr:row>
      <xdr:rowOff>140926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470742"/>
          <a:ext cx="889000" cy="4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140926</xdr:rowOff>
    </xdr:from>
    <xdr:to>
      <xdr:col>45</xdr:col>
      <xdr:colOff>177800</xdr:colOff>
      <xdr:row>78</xdr:row>
      <xdr:rowOff>141509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514026"/>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136618</xdr:rowOff>
    </xdr:from>
    <xdr:to>
      <xdr:col>41</xdr:col>
      <xdr:colOff>50800</xdr:colOff>
      <xdr:row>78</xdr:row>
      <xdr:rowOff>141509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509718"/>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64340</xdr:rowOff>
    </xdr:from>
    <xdr:to>
      <xdr:col>55</xdr:col>
      <xdr:colOff>50800</xdr:colOff>
      <xdr:row>78</xdr:row>
      <xdr:rowOff>165940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4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150717</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3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46842</xdr:rowOff>
    </xdr:from>
    <xdr:to>
      <xdr:col>50</xdr:col>
      <xdr:colOff>165100</xdr:colOff>
      <xdr:row>78</xdr:row>
      <xdr:rowOff>148442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4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139569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5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90126</xdr:rowOff>
    </xdr:from>
    <xdr:to>
      <xdr:col>46</xdr:col>
      <xdr:colOff>38100</xdr:colOff>
      <xdr:row>79</xdr:row>
      <xdr:rowOff>20276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11403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5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90709</xdr:rowOff>
    </xdr:from>
    <xdr:to>
      <xdr:col>41</xdr:col>
      <xdr:colOff>101600</xdr:colOff>
      <xdr:row>79</xdr:row>
      <xdr:rowOff>20859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11986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85818</xdr:rowOff>
    </xdr:from>
    <xdr:to>
      <xdr:col>36</xdr:col>
      <xdr:colOff>165100</xdr:colOff>
      <xdr:row>79</xdr:row>
      <xdr:rowOff>15968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7095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48780</xdr:rowOff>
    </xdr:from>
    <xdr:to>
      <xdr:col>55</xdr:col>
      <xdr:colOff>0</xdr:colOff>
      <xdr:row>92</xdr:row>
      <xdr:rowOff>129426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5822180"/>
          <a:ext cx="838200" cy="8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129426</xdr:rowOff>
    </xdr:from>
    <xdr:to>
      <xdr:col>50</xdr:col>
      <xdr:colOff>114300</xdr:colOff>
      <xdr:row>93</xdr:row>
      <xdr:rowOff>56807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5902826"/>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55029</xdr:rowOff>
    </xdr:from>
    <xdr:to>
      <xdr:col>45</xdr:col>
      <xdr:colOff>177800</xdr:colOff>
      <xdr:row>93</xdr:row>
      <xdr:rowOff>56807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5828429"/>
          <a:ext cx="889000" cy="1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151668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55029</xdr:rowOff>
    </xdr:from>
    <xdr:to>
      <xdr:col>41</xdr:col>
      <xdr:colOff>50800</xdr:colOff>
      <xdr:row>92</xdr:row>
      <xdr:rowOff>166319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5828429"/>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37292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169430</xdr:rowOff>
    </xdr:from>
    <xdr:to>
      <xdr:col>55</xdr:col>
      <xdr:colOff>50800</xdr:colOff>
      <xdr:row>92</xdr:row>
      <xdr:rowOff>99580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20857</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62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78626</xdr:rowOff>
    </xdr:from>
    <xdr:to>
      <xdr:col>50</xdr:col>
      <xdr:colOff>165100</xdr:colOff>
      <xdr:row>93</xdr:row>
      <xdr:rowOff>8776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5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25303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6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6007</xdr:rowOff>
    </xdr:from>
    <xdr:to>
      <xdr:col>46</xdr:col>
      <xdr:colOff>38100</xdr:colOff>
      <xdr:row>93</xdr:row>
      <xdr:rowOff>107607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124134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7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4229</xdr:rowOff>
    </xdr:from>
    <xdr:to>
      <xdr:col>41</xdr:col>
      <xdr:colOff>101600</xdr:colOff>
      <xdr:row>92</xdr:row>
      <xdr:rowOff>105829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7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122356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55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115519</xdr:rowOff>
    </xdr:from>
    <xdr:to>
      <xdr:col>36</xdr:col>
      <xdr:colOff>165100</xdr:colOff>
      <xdr:row>93</xdr:row>
      <xdr:rowOff>45669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58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62196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66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109662</xdr:rowOff>
    </xdr:from>
    <xdr:to>
      <xdr:col>85</xdr:col>
      <xdr:colOff>127000</xdr:colOff>
      <xdr:row>35</xdr:row>
      <xdr:rowOff>31321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5938962"/>
          <a:ext cx="8382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109662</xdr:rowOff>
    </xdr:from>
    <xdr:to>
      <xdr:col>81</xdr:col>
      <xdr:colOff>50800</xdr:colOff>
      <xdr:row>34</xdr:row>
      <xdr:rowOff>158811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3896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72789</xdr:rowOff>
    </xdr:from>
    <xdr:to>
      <xdr:col>76</xdr:col>
      <xdr:colOff>114300</xdr:colOff>
      <xdr:row>34</xdr:row>
      <xdr:rowOff>158811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902089"/>
          <a:ext cx="8890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152387</xdr:rowOff>
    </xdr:from>
    <xdr:to>
      <xdr:col>71</xdr:col>
      <xdr:colOff>177800</xdr:colOff>
      <xdr:row>34</xdr:row>
      <xdr:rowOff>72789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467337"/>
          <a:ext cx="889000" cy="4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151971</xdr:rowOff>
    </xdr:from>
    <xdr:to>
      <xdr:col>85</xdr:col>
      <xdr:colOff>177800</xdr:colOff>
      <xdr:row>35</xdr:row>
      <xdr:rowOff>82121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98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3398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583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58862</xdr:rowOff>
    </xdr:from>
    <xdr:to>
      <xdr:col>81</xdr:col>
      <xdr:colOff>101600</xdr:colOff>
      <xdr:row>34</xdr:row>
      <xdr:rowOff>160462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5539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66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108011</xdr:rowOff>
    </xdr:from>
    <xdr:to>
      <xdr:col>76</xdr:col>
      <xdr:colOff>165100</xdr:colOff>
      <xdr:row>35</xdr:row>
      <xdr:rowOff>38161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54688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21989</xdr:rowOff>
    </xdr:from>
    <xdr:to>
      <xdr:col>72</xdr:col>
      <xdr:colOff>38100</xdr:colOff>
      <xdr:row>34</xdr:row>
      <xdr:rowOff>123589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8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140116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6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101587</xdr:rowOff>
    </xdr:from>
    <xdr:to>
      <xdr:col>67</xdr:col>
      <xdr:colOff>101600</xdr:colOff>
      <xdr:row>32</xdr:row>
      <xdr:rowOff>31737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4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48264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19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70786</xdr:rowOff>
    </xdr:from>
    <xdr:to>
      <xdr:col>85</xdr:col>
      <xdr:colOff>127000</xdr:colOff>
      <xdr:row>56</xdr:row>
      <xdr:rowOff>101026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671986"/>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54525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70786</xdr:rowOff>
    </xdr:from>
    <xdr:to>
      <xdr:col>81</xdr:col>
      <xdr:colOff>50800</xdr:colOff>
      <xdr:row>56</xdr:row>
      <xdr:rowOff>151716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671986"/>
          <a:ext cx="889000" cy="8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59777</xdr:rowOff>
    </xdr:from>
    <xdr:to>
      <xdr:col>76</xdr:col>
      <xdr:colOff>114300</xdr:colOff>
      <xdr:row>56</xdr:row>
      <xdr:rowOff>151716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660977"/>
          <a:ext cx="889000" cy="9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59777</xdr:rowOff>
    </xdr:from>
    <xdr:to>
      <xdr:col>71</xdr:col>
      <xdr:colOff>177800</xdr:colOff>
      <xdr:row>56</xdr:row>
      <xdr:rowOff>100317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660977"/>
          <a:ext cx="889000" cy="4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50226</xdr:rowOff>
    </xdr:from>
    <xdr:to>
      <xdr:col>85</xdr:col>
      <xdr:colOff>177800</xdr:colOff>
      <xdr:row>56</xdr:row>
      <xdr:rowOff>151826</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73103</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19986</xdr:rowOff>
    </xdr:from>
    <xdr:to>
      <xdr:col>81</xdr:col>
      <xdr:colOff>101600</xdr:colOff>
      <xdr:row>56</xdr:row>
      <xdr:rowOff>121586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6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138113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100916</xdr:rowOff>
    </xdr:from>
    <xdr:to>
      <xdr:col>76</xdr:col>
      <xdr:colOff>165100</xdr:colOff>
      <xdr:row>57</xdr:row>
      <xdr:rowOff>31066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22193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8977</xdr:rowOff>
    </xdr:from>
    <xdr:to>
      <xdr:col>72</xdr:col>
      <xdr:colOff>38100</xdr:colOff>
      <xdr:row>56</xdr:row>
      <xdr:rowOff>110577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6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127104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49517</xdr:rowOff>
    </xdr:from>
    <xdr:to>
      <xdr:col>67</xdr:col>
      <xdr:colOff>101600</xdr:colOff>
      <xdr:row>56</xdr:row>
      <xdr:rowOff>151117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167644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133097</xdr:rowOff>
    </xdr:from>
    <xdr:to>
      <xdr:col>85</xdr:col>
      <xdr:colOff>127000</xdr:colOff>
      <xdr:row>78</xdr:row>
      <xdr:rowOff>134184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506197"/>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58581</xdr:rowOff>
    </xdr:from>
    <xdr:to>
      <xdr:col>81</xdr:col>
      <xdr:colOff>50800</xdr:colOff>
      <xdr:row>78</xdr:row>
      <xdr:rowOff>133097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431681"/>
          <a:ext cx="889000" cy="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118308</xdr:rowOff>
    </xdr:from>
    <xdr:to>
      <xdr:col>76</xdr:col>
      <xdr:colOff>114300</xdr:colOff>
      <xdr:row>78</xdr:row>
      <xdr:rowOff>58581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319958"/>
          <a:ext cx="889000" cy="1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114381</xdr:rowOff>
    </xdr:from>
    <xdr:to>
      <xdr:col>71</xdr:col>
      <xdr:colOff>177800</xdr:colOff>
      <xdr:row>77</xdr:row>
      <xdr:rowOff>118308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316031"/>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146414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47111" y="135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83384</xdr:rowOff>
    </xdr:from>
    <xdr:to>
      <xdr:col>85</xdr:col>
      <xdr:colOff>177800</xdr:colOff>
      <xdr:row>79</xdr:row>
      <xdr:rowOff>13534</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4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82297</xdr:rowOff>
    </xdr:from>
    <xdr:to>
      <xdr:col>81</xdr:col>
      <xdr:colOff>101600</xdr:colOff>
      <xdr:row>79</xdr:row>
      <xdr:rowOff>12447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3574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4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7781</xdr:rowOff>
    </xdr:from>
    <xdr:to>
      <xdr:col>76</xdr:col>
      <xdr:colOff>165100</xdr:colOff>
      <xdr:row>78</xdr:row>
      <xdr:rowOff>109381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3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125908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1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67508</xdr:rowOff>
    </xdr:from>
    <xdr:to>
      <xdr:col>72</xdr:col>
      <xdr:colOff>38100</xdr:colOff>
      <xdr:row>77</xdr:row>
      <xdr:rowOff>169108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2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14185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0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63581</xdr:rowOff>
    </xdr:from>
    <xdr:to>
      <xdr:col>67</xdr:col>
      <xdr:colOff>101600</xdr:colOff>
      <xdr:row>77</xdr:row>
      <xdr:rowOff>165181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2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10258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38684</xdr:rowOff>
    </xdr:from>
    <xdr:to>
      <xdr:col>85</xdr:col>
      <xdr:colOff>127000</xdr:colOff>
      <xdr:row>91</xdr:row>
      <xdr:rowOff>45619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5469184"/>
          <a:ext cx="838200" cy="1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271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45619</xdr:rowOff>
    </xdr:from>
    <xdr:to>
      <xdr:col>81</xdr:col>
      <xdr:colOff>50800</xdr:colOff>
      <xdr:row>92</xdr:row>
      <xdr:rowOff>14808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5647569"/>
          <a:ext cx="889000" cy="1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4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14808</xdr:rowOff>
    </xdr:from>
    <xdr:to>
      <xdr:col>76</xdr:col>
      <xdr:colOff>114300</xdr:colOff>
      <xdr:row>92</xdr:row>
      <xdr:rowOff>119202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5788208"/>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62082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119202</xdr:rowOff>
    </xdr:from>
    <xdr:to>
      <xdr:col>71</xdr:col>
      <xdr:colOff>177800</xdr:colOff>
      <xdr:row>93</xdr:row>
      <xdr:rowOff>69456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5892602"/>
          <a:ext cx="889000" cy="1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111231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79760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159334</xdr:rowOff>
    </xdr:from>
    <xdr:to>
      <xdr:col>85</xdr:col>
      <xdr:colOff>177800</xdr:colOff>
      <xdr:row>90</xdr:row>
      <xdr:rowOff>89484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4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74261</xdr:rowOff>
    </xdr:from>
    <xdr:ext cx="599010"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33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166269</xdr:rowOff>
    </xdr:from>
    <xdr:to>
      <xdr:col>81</xdr:col>
      <xdr:colOff>101600</xdr:colOff>
      <xdr:row>91</xdr:row>
      <xdr:rowOff>96419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55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112946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537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135458</xdr:rowOff>
    </xdr:from>
    <xdr:to>
      <xdr:col>76</xdr:col>
      <xdr:colOff>165100</xdr:colOff>
      <xdr:row>92</xdr:row>
      <xdr:rowOff>65608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57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82135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55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68402</xdr:rowOff>
    </xdr:from>
    <xdr:to>
      <xdr:col>72</xdr:col>
      <xdr:colOff>38100</xdr:colOff>
      <xdr:row>92</xdr:row>
      <xdr:rowOff>170002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58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15079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56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18656</xdr:rowOff>
    </xdr:from>
    <xdr:to>
      <xdr:col>67</xdr:col>
      <xdr:colOff>101600</xdr:colOff>
      <xdr:row>93</xdr:row>
      <xdr:rowOff>120256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5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136783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573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123,886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円の減となった。主な要因は特別定額給付金事業の皆減である。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37,291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円の増となった。主な要因は認定こども園・保育所等整備事業の増である。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77,346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円上回っている。主な要因は水産加工施設整備助成事業によるものである。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151,954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円となり、類似団体平均と比較して高止まりしている。過去に実施した災害復旧事業や大型建設事業の元金償還が主な要因となっている。今後数年間は高止まりする見込み。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財政調整基金は、普通交付税の増により残高が増となった。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実質収支についても同様である。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実質単年度収支は基金の取り崩し額を抑制したことにより増となっている。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連結実質赤字比率はすべての会計において黒字であるため比率なしとなっている。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一般会計の実質収支は普通交付税の再算定により増となった。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12_&#26085;&#3964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74.8</v>
          </cell>
          <cell r="BX51">
            <v>77.8</v>
          </cell>
          <cell r="CF51">
            <v>71.7</v>
          </cell>
          <cell r="CN51">
            <v>65.400000000000006</v>
          </cell>
          <cell r="CV51">
            <v>58.7</v>
          </cell>
        </row>
        <row r="53">
          <cell r="BP53">
            <v>54.9</v>
          </cell>
          <cell r="BX53">
            <v>55.9</v>
          </cell>
          <cell r="CF53">
            <v>57.5</v>
          </cell>
          <cell r="CN53">
            <v>59.6</v>
          </cell>
          <cell r="CV53">
            <v>61.3</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cell r="BP73">
            <v>74.8</v>
          </cell>
          <cell r="BX73">
            <v>77.8</v>
          </cell>
          <cell r="CF73">
            <v>71.7</v>
          </cell>
          <cell r="CN73">
            <v>65.400000000000006</v>
          </cell>
          <cell r="CV73">
            <v>58.7</v>
          </cell>
        </row>
        <row r="75">
          <cell r="BP75">
            <v>8.8000000000000007</v>
          </cell>
          <cell r="BX75">
            <v>9.3000000000000007</v>
          </cell>
          <cell r="CF75">
            <v>10.1</v>
          </cell>
          <cell r="CN75">
            <v>11.6</v>
          </cell>
          <cell r="CV75">
            <v>12.3</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c r="A1" s="367"/>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12959210</v>
      </c>
      <c r="BO4" s="375"/>
      <c r="BP4" s="375"/>
      <c r="BQ4" s="375"/>
      <c r="BR4" s="375"/>
      <c r="BS4" s="375"/>
      <c r="BT4" s="375"/>
      <c r="BU4" s="376"/>
      <c r="BV4" s="374">
        <v>12901955</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4.5</v>
      </c>
      <c r="CU4" s="381"/>
      <c r="CV4" s="381"/>
      <c r="CW4" s="381"/>
      <c r="CX4" s="381"/>
      <c r="CY4" s="381"/>
      <c r="CZ4" s="381"/>
      <c r="DA4" s="382"/>
      <c r="DB4" s="380">
        <v>3</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12223745</v>
      </c>
      <c r="BO5" s="412"/>
      <c r="BP5" s="412"/>
      <c r="BQ5" s="412"/>
      <c r="BR5" s="412"/>
      <c r="BS5" s="412"/>
      <c r="BT5" s="412"/>
      <c r="BU5" s="413"/>
      <c r="BV5" s="411">
        <v>12583999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95</v>
      </c>
      <c r="CU5" s="409"/>
      <c r="CV5" s="409"/>
      <c r="CW5" s="409"/>
      <c r="CX5" s="409"/>
      <c r="CY5" s="409"/>
      <c r="CZ5" s="409"/>
      <c r="DA5" s="410"/>
      <c r="DB5" s="408">
        <v>97.8</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735465</v>
      </c>
      <c r="BO6" s="412"/>
      <c r="BP6" s="412"/>
      <c r="BQ6" s="412"/>
      <c r="BR6" s="412"/>
      <c r="BS6" s="412"/>
      <c r="BT6" s="412"/>
      <c r="BU6" s="413"/>
      <c r="BV6" s="411">
        <v>317956</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98.5</v>
      </c>
      <c r="CU6" s="449"/>
      <c r="CV6" s="449"/>
      <c r="CW6" s="449"/>
      <c r="CX6" s="449"/>
      <c r="CY6" s="449"/>
      <c r="CZ6" s="449"/>
      <c r="DA6" s="450"/>
      <c r="DB6" s="448">
        <v>101.1</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418392</v>
      </c>
      <c r="BO7" s="412"/>
      <c r="BP7" s="412"/>
      <c r="BQ7" s="412"/>
      <c r="BR7" s="412"/>
      <c r="BS7" s="412"/>
      <c r="BT7" s="412"/>
      <c r="BU7" s="413"/>
      <c r="BV7" s="411">
        <v>122994</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7024274</v>
      </c>
      <c r="CU7" s="412"/>
      <c r="CV7" s="412"/>
      <c r="CW7" s="412"/>
      <c r="CX7" s="412"/>
      <c r="CY7" s="412"/>
      <c r="CZ7" s="412"/>
      <c r="DA7" s="413"/>
      <c r="DB7" s="411">
        <v>6605653</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94</v>
      </c>
      <c r="AV8" s="444"/>
      <c r="AW8" s="444"/>
      <c r="AX8" s="444"/>
      <c r="AY8" s="445" t="s">
        <v>109</v>
      </c>
      <c r="AZ8" s="446"/>
      <c r="BA8" s="446"/>
      <c r="BB8" s="446"/>
      <c r="BC8" s="446"/>
      <c r="BD8" s="446"/>
      <c r="BE8" s="446"/>
      <c r="BF8" s="446"/>
      <c r="BG8" s="446"/>
      <c r="BH8" s="446"/>
      <c r="BI8" s="446"/>
      <c r="BJ8" s="446"/>
      <c r="BK8" s="446"/>
      <c r="BL8" s="446"/>
      <c r="BM8" s="447"/>
      <c r="BN8" s="411">
        <v>317073</v>
      </c>
      <c r="BO8" s="412"/>
      <c r="BP8" s="412"/>
      <c r="BQ8" s="412"/>
      <c r="BR8" s="412"/>
      <c r="BS8" s="412"/>
      <c r="BT8" s="412"/>
      <c r="BU8" s="413"/>
      <c r="BV8" s="411">
        <v>194962</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0.26</v>
      </c>
      <c r="CU8" s="452"/>
      <c r="CV8" s="452"/>
      <c r="CW8" s="452"/>
      <c r="CX8" s="452"/>
      <c r="CY8" s="452"/>
      <c r="CZ8" s="452"/>
      <c r="DA8" s="453"/>
      <c r="DB8" s="451">
        <v>0.27</v>
      </c>
      <c r="DC8" s="452"/>
      <c r="DD8" s="452"/>
      <c r="DE8" s="452"/>
      <c r="DF8" s="452"/>
      <c r="DG8" s="452"/>
      <c r="DH8" s="452"/>
      <c r="DI8" s="453"/>
    </row>
    <row r="9" spans="1:119" ht="18.75" customHeight="1" thickBot="1">
      <c r="A9" s="178"/>
      <c r="B9" s="405" t="s">
        <v>111</v>
      </c>
      <c r="C9" s="406"/>
      <c r="D9" s="406"/>
      <c r="E9" s="406"/>
      <c r="F9" s="406"/>
      <c r="G9" s="406"/>
      <c r="H9" s="406"/>
      <c r="I9" s="406"/>
      <c r="J9" s="406"/>
      <c r="K9" s="454"/>
      <c r="L9" s="455" t="s">
        <v>112</v>
      </c>
      <c r="M9" s="456"/>
      <c r="N9" s="456"/>
      <c r="O9" s="456"/>
      <c r="P9" s="456"/>
      <c r="Q9" s="457"/>
      <c r="R9" s="458">
        <v>11279</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122111</v>
      </c>
      <c r="BO9" s="412"/>
      <c r="BP9" s="412"/>
      <c r="BQ9" s="412"/>
      <c r="BR9" s="412"/>
      <c r="BS9" s="412"/>
      <c r="BT9" s="412"/>
      <c r="BU9" s="413"/>
      <c r="BV9" s="411">
        <v>-124115</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17.600000000000001</v>
      </c>
      <c r="CU9" s="409"/>
      <c r="CV9" s="409"/>
      <c r="CW9" s="409"/>
      <c r="CX9" s="409"/>
      <c r="CY9" s="409"/>
      <c r="CZ9" s="409"/>
      <c r="DA9" s="410"/>
      <c r="DB9" s="408">
        <v>17.7</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118</v>
      </c>
      <c r="M10" s="441"/>
      <c r="N10" s="441"/>
      <c r="O10" s="441"/>
      <c r="P10" s="441"/>
      <c r="Q10" s="442"/>
      <c r="R10" s="462">
        <v>12378</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97885</v>
      </c>
      <c r="BO10" s="412"/>
      <c r="BP10" s="412"/>
      <c r="BQ10" s="412"/>
      <c r="BR10" s="412"/>
      <c r="BS10" s="412"/>
      <c r="BT10" s="412"/>
      <c r="BU10" s="413"/>
      <c r="BV10" s="411">
        <v>134986</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c r="A12" s="178"/>
      <c r="B12" s="471" t="s">
        <v>131</v>
      </c>
      <c r="C12" s="472"/>
      <c r="D12" s="472"/>
      <c r="E12" s="472"/>
      <c r="F12" s="472"/>
      <c r="G12" s="472"/>
      <c r="H12" s="472"/>
      <c r="I12" s="472"/>
      <c r="J12" s="472"/>
      <c r="K12" s="473"/>
      <c r="L12" s="480" t="s">
        <v>132</v>
      </c>
      <c r="M12" s="481"/>
      <c r="N12" s="481"/>
      <c r="O12" s="481"/>
      <c r="P12" s="481"/>
      <c r="Q12" s="482"/>
      <c r="R12" s="483">
        <v>11445</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115</v>
      </c>
      <c r="AV12" s="444"/>
      <c r="AW12" s="444"/>
      <c r="AX12" s="444"/>
      <c r="AY12" s="445" t="s">
        <v>136</v>
      </c>
      <c r="AZ12" s="446"/>
      <c r="BA12" s="446"/>
      <c r="BB12" s="446"/>
      <c r="BC12" s="446"/>
      <c r="BD12" s="446"/>
      <c r="BE12" s="446"/>
      <c r="BF12" s="446"/>
      <c r="BG12" s="446"/>
      <c r="BH12" s="446"/>
      <c r="BI12" s="446"/>
      <c r="BJ12" s="446"/>
      <c r="BK12" s="446"/>
      <c r="BL12" s="446"/>
      <c r="BM12" s="447"/>
      <c r="BN12" s="411">
        <v>890</v>
      </c>
      <c r="BO12" s="412"/>
      <c r="BP12" s="412"/>
      <c r="BQ12" s="412"/>
      <c r="BR12" s="412"/>
      <c r="BS12" s="412"/>
      <c r="BT12" s="412"/>
      <c r="BU12" s="413"/>
      <c r="BV12" s="411">
        <v>19811</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138</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139</v>
      </c>
      <c r="N13" s="503"/>
      <c r="O13" s="503"/>
      <c r="P13" s="503"/>
      <c r="Q13" s="504"/>
      <c r="R13" s="495">
        <v>11137</v>
      </c>
      <c r="S13" s="496"/>
      <c r="T13" s="496"/>
      <c r="U13" s="496"/>
      <c r="V13" s="497"/>
      <c r="W13" s="427" t="s">
        <v>140</v>
      </c>
      <c r="X13" s="428"/>
      <c r="Y13" s="428"/>
      <c r="Z13" s="428"/>
      <c r="AA13" s="428"/>
      <c r="AB13" s="418"/>
      <c r="AC13" s="462">
        <v>2044</v>
      </c>
      <c r="AD13" s="463"/>
      <c r="AE13" s="463"/>
      <c r="AF13" s="463"/>
      <c r="AG13" s="505"/>
      <c r="AH13" s="462">
        <v>1960</v>
      </c>
      <c r="AI13" s="463"/>
      <c r="AJ13" s="463"/>
      <c r="AK13" s="463"/>
      <c r="AL13" s="464"/>
      <c r="AM13" s="440" t="s">
        <v>141</v>
      </c>
      <c r="AN13" s="441"/>
      <c r="AO13" s="441"/>
      <c r="AP13" s="441"/>
      <c r="AQ13" s="441"/>
      <c r="AR13" s="441"/>
      <c r="AS13" s="441"/>
      <c r="AT13" s="442"/>
      <c r="AU13" s="443" t="s">
        <v>120</v>
      </c>
      <c r="AV13" s="444"/>
      <c r="AW13" s="444"/>
      <c r="AX13" s="444"/>
      <c r="AY13" s="445" t="s">
        <v>142</v>
      </c>
      <c r="AZ13" s="446"/>
      <c r="BA13" s="446"/>
      <c r="BB13" s="446"/>
      <c r="BC13" s="446"/>
      <c r="BD13" s="446"/>
      <c r="BE13" s="446"/>
      <c r="BF13" s="446"/>
      <c r="BG13" s="446"/>
      <c r="BH13" s="446"/>
      <c r="BI13" s="446"/>
      <c r="BJ13" s="446"/>
      <c r="BK13" s="446"/>
      <c r="BL13" s="446"/>
      <c r="BM13" s="447"/>
      <c r="BN13" s="411">
        <v>219106</v>
      </c>
      <c r="BO13" s="412"/>
      <c r="BP13" s="412"/>
      <c r="BQ13" s="412"/>
      <c r="BR13" s="412"/>
      <c r="BS13" s="412"/>
      <c r="BT13" s="412"/>
      <c r="BU13" s="413"/>
      <c r="BV13" s="411">
        <v>-8940</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12.3</v>
      </c>
      <c r="CU13" s="409"/>
      <c r="CV13" s="409"/>
      <c r="CW13" s="409"/>
      <c r="CX13" s="409"/>
      <c r="CY13" s="409"/>
      <c r="CZ13" s="409"/>
      <c r="DA13" s="410"/>
      <c r="DB13" s="408">
        <v>11.6</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144</v>
      </c>
      <c r="M14" s="493"/>
      <c r="N14" s="493"/>
      <c r="O14" s="493"/>
      <c r="P14" s="493"/>
      <c r="Q14" s="494"/>
      <c r="R14" s="495">
        <v>11647</v>
      </c>
      <c r="S14" s="496"/>
      <c r="T14" s="496"/>
      <c r="U14" s="496"/>
      <c r="V14" s="497"/>
      <c r="W14" s="401"/>
      <c r="X14" s="402"/>
      <c r="Y14" s="402"/>
      <c r="Z14" s="402"/>
      <c r="AA14" s="402"/>
      <c r="AB14" s="391"/>
      <c r="AC14" s="498">
        <v>33.1</v>
      </c>
      <c r="AD14" s="499"/>
      <c r="AE14" s="499"/>
      <c r="AF14" s="499"/>
      <c r="AG14" s="500"/>
      <c r="AH14" s="498">
        <v>29.8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58.7</v>
      </c>
      <c r="CU14" s="510"/>
      <c r="CV14" s="510"/>
      <c r="CW14" s="510"/>
      <c r="CX14" s="510"/>
      <c r="CY14" s="510"/>
      <c r="CZ14" s="510"/>
      <c r="DA14" s="511"/>
      <c r="DB14" s="509">
        <v>65.400000000000006</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146</v>
      </c>
      <c r="N15" s="503"/>
      <c r="O15" s="503"/>
      <c r="P15" s="503"/>
      <c r="Q15" s="504"/>
      <c r="R15" s="495">
        <v>11340</v>
      </c>
      <c r="S15" s="496"/>
      <c r="T15" s="496"/>
      <c r="U15" s="496"/>
      <c r="V15" s="497"/>
      <c r="W15" s="427" t="s">
        <v>147</v>
      </c>
      <c r="X15" s="428"/>
      <c r="Y15" s="428"/>
      <c r="Z15" s="428"/>
      <c r="AA15" s="428"/>
      <c r="AB15" s="418"/>
      <c r="AC15" s="462">
        <v>734</v>
      </c>
      <c r="AD15" s="463"/>
      <c r="AE15" s="463"/>
      <c r="AF15" s="463"/>
      <c r="AG15" s="505"/>
      <c r="AH15" s="462">
        <v>870</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1554393</v>
      </c>
      <c r="BO15" s="375"/>
      <c r="BP15" s="375"/>
      <c r="BQ15" s="375"/>
      <c r="BR15" s="375"/>
      <c r="BS15" s="375"/>
      <c r="BT15" s="375"/>
      <c r="BU15" s="376"/>
      <c r="BV15" s="374">
        <v>1618833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11.9</v>
      </c>
      <c r="AD16" s="499"/>
      <c r="AE16" s="499"/>
      <c r="AF16" s="499"/>
      <c r="AG16" s="500"/>
      <c r="AH16" s="498">
        <v>13.2</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6385383</v>
      </c>
      <c r="BO16" s="412"/>
      <c r="BP16" s="412"/>
      <c r="BQ16" s="412"/>
      <c r="BR16" s="412"/>
      <c r="BS16" s="412"/>
      <c r="BT16" s="412"/>
      <c r="BU16" s="413"/>
      <c r="BV16" s="411">
        <v>6005755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3396</v>
      </c>
      <c r="AD17" s="463"/>
      <c r="AE17" s="463"/>
      <c r="AF17" s="463"/>
      <c r="AG17" s="505"/>
      <c r="AH17" s="462">
        <v>3749</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1939403</v>
      </c>
      <c r="BO17" s="412"/>
      <c r="BP17" s="412"/>
      <c r="BQ17" s="412"/>
      <c r="BR17" s="412"/>
      <c r="BS17" s="412"/>
      <c r="BT17" s="412"/>
      <c r="BU17" s="413"/>
      <c r="BV17" s="411">
        <v>2022547</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157</v>
      </c>
      <c r="C18" s="454"/>
      <c r="D18" s="454"/>
      <c r="E18" s="534"/>
      <c r="F18" s="534"/>
      <c r="G18" s="534"/>
      <c r="H18" s="534"/>
      <c r="I18" s="534"/>
      <c r="J18" s="534"/>
      <c r="K18" s="534"/>
      <c r="L18" s="535">
        <v>992.07</v>
      </c>
      <c r="M18" s="535"/>
      <c r="N18" s="535"/>
      <c r="O18" s="535"/>
      <c r="P18" s="535"/>
      <c r="Q18" s="535"/>
      <c r="R18" s="536"/>
      <c r="S18" s="536"/>
      <c r="T18" s="536"/>
      <c r="U18" s="536"/>
      <c r="V18" s="537"/>
      <c r="W18" s="429"/>
      <c r="X18" s="430"/>
      <c r="Y18" s="430"/>
      <c r="Z18" s="430"/>
      <c r="AA18" s="430"/>
      <c r="AB18" s="421"/>
      <c r="AC18" s="538">
        <v>55</v>
      </c>
      <c r="AD18" s="539"/>
      <c r="AE18" s="539"/>
      <c r="AF18" s="539"/>
      <c r="AG18" s="540"/>
      <c r="AH18" s="538">
        <v>57</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6819195</v>
      </c>
      <c r="BO18" s="412"/>
      <c r="BP18" s="412"/>
      <c r="BQ18" s="412"/>
      <c r="BR18" s="412"/>
      <c r="BS18" s="412"/>
      <c r="BT18" s="412"/>
      <c r="BU18" s="413"/>
      <c r="BV18" s="411">
        <v>6528881</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159</v>
      </c>
      <c r="C19" s="454"/>
      <c r="D19" s="454"/>
      <c r="E19" s="534"/>
      <c r="F19" s="534"/>
      <c r="G19" s="534"/>
      <c r="H19" s="534"/>
      <c r="I19" s="534"/>
      <c r="J19" s="534"/>
      <c r="K19" s="534"/>
      <c r="L19" s="542">
        <v>11</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8874340</v>
      </c>
      <c r="BO19" s="412"/>
      <c r="BP19" s="412"/>
      <c r="BQ19" s="412"/>
      <c r="BR19" s="412"/>
      <c r="BS19" s="412"/>
      <c r="BT19" s="412"/>
      <c r="BU19" s="413"/>
      <c r="BV19" s="411">
        <v>8018730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161</v>
      </c>
      <c r="C20" s="454"/>
      <c r="D20" s="454"/>
      <c r="E20" s="534"/>
      <c r="F20" s="534"/>
      <c r="G20" s="534"/>
      <c r="H20" s="534"/>
      <c r="I20" s="534"/>
      <c r="J20" s="534"/>
      <c r="K20" s="534"/>
      <c r="L20" s="542">
        <v>5552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13365857</v>
      </c>
      <c r="BO22" s="375"/>
      <c r="BP22" s="375"/>
      <c r="BQ22" s="375"/>
      <c r="BR22" s="375"/>
      <c r="BS22" s="375"/>
      <c r="BT22" s="375"/>
      <c r="BU22" s="376"/>
      <c r="BV22" s="374">
        <v>13819380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9851483</v>
      </c>
      <c r="BO23" s="412"/>
      <c r="BP23" s="412"/>
      <c r="BQ23" s="412"/>
      <c r="BR23" s="412"/>
      <c r="BS23" s="412"/>
      <c r="BT23" s="412"/>
      <c r="BU23" s="413"/>
      <c r="BV23" s="411">
        <v>10016259</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171</v>
      </c>
      <c r="F24" s="441"/>
      <c r="G24" s="441"/>
      <c r="H24" s="441"/>
      <c r="I24" s="441"/>
      <c r="J24" s="441"/>
      <c r="K24" s="442"/>
      <c r="L24" s="462">
        <v>1</v>
      </c>
      <c r="M24" s="463"/>
      <c r="N24" s="463"/>
      <c r="O24" s="463"/>
      <c r="P24" s="505"/>
      <c r="Q24" s="462">
        <v>7200</v>
      </c>
      <c r="R24" s="463"/>
      <c r="S24" s="463"/>
      <c r="T24" s="463"/>
      <c r="U24" s="463"/>
      <c r="V24" s="505"/>
      <c r="W24" s="557"/>
      <c r="X24" s="558"/>
      <c r="Y24" s="559"/>
      <c r="Z24" s="461" t="s">
        <v>172</v>
      </c>
      <c r="AA24" s="441"/>
      <c r="AB24" s="441"/>
      <c r="AC24" s="441"/>
      <c r="AD24" s="441"/>
      <c r="AE24" s="441"/>
      <c r="AF24" s="441"/>
      <c r="AG24" s="442"/>
      <c r="AH24" s="462">
        <v>177</v>
      </c>
      <c r="AI24" s="463"/>
      <c r="AJ24" s="463"/>
      <c r="AK24" s="463"/>
      <c r="AL24" s="505"/>
      <c r="AM24" s="462">
        <v>529761</v>
      </c>
      <c r="AN24" s="463"/>
      <c r="AO24" s="463"/>
      <c r="AP24" s="463"/>
      <c r="AQ24" s="463"/>
      <c r="AR24" s="505"/>
      <c r="AS24" s="462">
        <v>2993</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9691593</v>
      </c>
      <c r="BO24" s="412"/>
      <c r="BP24" s="412"/>
      <c r="BQ24" s="412"/>
      <c r="BR24" s="412"/>
      <c r="BS24" s="412"/>
      <c r="BT24" s="412"/>
      <c r="BU24" s="413"/>
      <c r="BV24" s="411">
        <v>9906434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174</v>
      </c>
      <c r="F25" s="441"/>
      <c r="G25" s="441"/>
      <c r="H25" s="441"/>
      <c r="I25" s="441"/>
      <c r="J25" s="441"/>
      <c r="K25" s="442"/>
      <c r="L25" s="462">
        <v>1</v>
      </c>
      <c r="M25" s="463"/>
      <c r="N25" s="463"/>
      <c r="O25" s="463"/>
      <c r="P25" s="505"/>
      <c r="Q25" s="462">
        <v>5900</v>
      </c>
      <c r="R25" s="463"/>
      <c r="S25" s="463"/>
      <c r="T25" s="463"/>
      <c r="U25" s="463"/>
      <c r="V25" s="505"/>
      <c r="W25" s="557"/>
      <c r="X25" s="558"/>
      <c r="Y25" s="559"/>
      <c r="Z25" s="461" t="s">
        <v>175</v>
      </c>
      <c r="AA25" s="441"/>
      <c r="AB25" s="441"/>
      <c r="AC25" s="441"/>
      <c r="AD25" s="441"/>
      <c r="AE25" s="441"/>
      <c r="AF25" s="441"/>
      <c r="AG25" s="442"/>
      <c r="AH25" s="462" t="s">
        <v>138</v>
      </c>
      <c r="AI25" s="463"/>
      <c r="AJ25" s="463"/>
      <c r="AK25" s="463"/>
      <c r="AL25" s="505"/>
      <c r="AM25" s="462" t="s">
        <v>176</v>
      </c>
      <c r="AN25" s="463"/>
      <c r="AO25" s="463"/>
      <c r="AP25" s="463"/>
      <c r="AQ25" s="463"/>
      <c r="AR25" s="505"/>
      <c r="AS25" s="462" t="s">
        <v>130</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368938</v>
      </c>
      <c r="BO25" s="375"/>
      <c r="BP25" s="375"/>
      <c r="BQ25" s="375"/>
      <c r="BR25" s="375"/>
      <c r="BS25" s="375"/>
      <c r="BT25" s="375"/>
      <c r="BU25" s="376"/>
      <c r="BV25" s="374">
        <v>76754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178</v>
      </c>
      <c r="F26" s="441"/>
      <c r="G26" s="441"/>
      <c r="H26" s="441"/>
      <c r="I26" s="441"/>
      <c r="J26" s="441"/>
      <c r="K26" s="442"/>
      <c r="L26" s="462">
        <v>1</v>
      </c>
      <c r="M26" s="463"/>
      <c r="N26" s="463"/>
      <c r="O26" s="463"/>
      <c r="P26" s="505"/>
      <c r="Q26" s="462">
        <v>5500</v>
      </c>
      <c r="R26" s="463"/>
      <c r="S26" s="463"/>
      <c r="T26" s="463"/>
      <c r="U26" s="463"/>
      <c r="V26" s="505"/>
      <c r="W26" s="557"/>
      <c r="X26" s="558"/>
      <c r="Y26" s="559"/>
      <c r="Z26" s="461" t="s">
        <v>179</v>
      </c>
      <c r="AA26" s="563"/>
      <c r="AB26" s="563"/>
      <c r="AC26" s="563"/>
      <c r="AD26" s="563"/>
      <c r="AE26" s="563"/>
      <c r="AF26" s="563"/>
      <c r="AG26" s="564"/>
      <c r="AH26" s="462">
        <v>1</v>
      </c>
      <c r="AI26" s="463"/>
      <c r="AJ26" s="463"/>
      <c r="AK26" s="463"/>
      <c r="AL26" s="505"/>
      <c r="AM26" s="462" t="s">
        <v>180</v>
      </c>
      <c r="AN26" s="463"/>
      <c r="AO26" s="463"/>
      <c r="AP26" s="463"/>
      <c r="AQ26" s="463"/>
      <c r="AR26" s="505"/>
      <c r="AS26" s="462" t="s">
        <v>180</v>
      </c>
      <c r="AT26" s="463"/>
      <c r="AU26" s="463"/>
      <c r="AV26" s="463"/>
      <c r="AW26" s="463"/>
      <c r="AX26" s="464"/>
      <c r="AY26" s="414" t="s">
        <v>181</v>
      </c>
      <c r="AZ26" s="415"/>
      <c r="BA26" s="415"/>
      <c r="BB26" s="415"/>
      <c r="BC26" s="415"/>
      <c r="BD26" s="415"/>
      <c r="BE26" s="415"/>
      <c r="BF26" s="415"/>
      <c r="BG26" s="415"/>
      <c r="BH26" s="415"/>
      <c r="BI26" s="415"/>
      <c r="BJ26" s="415"/>
      <c r="BK26" s="415"/>
      <c r="BL26" s="415"/>
      <c r="BM26" s="416"/>
      <c r="BN26" s="411" t="s">
        <v>176</v>
      </c>
      <c r="BO26" s="412"/>
      <c r="BP26" s="412"/>
      <c r="BQ26" s="412"/>
      <c r="BR26" s="412"/>
      <c r="BS26" s="412"/>
      <c r="BT26" s="412"/>
      <c r="BU26" s="413"/>
      <c r="BV26" s="411" t="s">
        <v>130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182</v>
      </c>
      <c r="F27" s="441"/>
      <c r="G27" s="441"/>
      <c r="H27" s="441"/>
      <c r="I27" s="441"/>
      <c r="J27" s="441"/>
      <c r="K27" s="442"/>
      <c r="L27" s="462">
        <v>1</v>
      </c>
      <c r="M27" s="463"/>
      <c r="N27" s="463"/>
      <c r="O27" s="463"/>
      <c r="P27" s="505"/>
      <c r="Q27" s="462">
        <v>2520</v>
      </c>
      <c r="R27" s="463"/>
      <c r="S27" s="463"/>
      <c r="T27" s="463"/>
      <c r="U27" s="463"/>
      <c r="V27" s="505"/>
      <c r="W27" s="557"/>
      <c r="X27" s="558"/>
      <c r="Y27" s="559"/>
      <c r="Z27" s="461" t="s">
        <v>183</v>
      </c>
      <c r="AA27" s="441"/>
      <c r="AB27" s="441"/>
      <c r="AC27" s="441"/>
      <c r="AD27" s="441"/>
      <c r="AE27" s="441"/>
      <c r="AF27" s="441"/>
      <c r="AG27" s="442"/>
      <c r="AH27" s="462">
        <v>2</v>
      </c>
      <c r="AI27" s="463"/>
      <c r="AJ27" s="463"/>
      <c r="AK27" s="463"/>
      <c r="AL27" s="505"/>
      <c r="AM27" s="462" t="s">
        <v>180</v>
      </c>
      <c r="AN27" s="463"/>
      <c r="AO27" s="463"/>
      <c r="AP27" s="463"/>
      <c r="AQ27" s="463"/>
      <c r="AR27" s="505"/>
      <c r="AS27" s="462" t="s">
        <v>184</v>
      </c>
      <c r="AT27" s="463"/>
      <c r="AU27" s="463"/>
      <c r="AV27" s="463"/>
      <c r="AW27" s="463"/>
      <c r="AX27" s="464"/>
      <c r="AY27" s="506" t="s">
        <v>185</v>
      </c>
      <c r="AZ27" s="507"/>
      <c r="BA27" s="507"/>
      <c r="BB27" s="507"/>
      <c r="BC27" s="507"/>
      <c r="BD27" s="507"/>
      <c r="BE27" s="507"/>
      <c r="BF27" s="507"/>
      <c r="BG27" s="507"/>
      <c r="BH27" s="507"/>
      <c r="BI27" s="507"/>
      <c r="BJ27" s="507"/>
      <c r="BK27" s="507"/>
      <c r="BL27" s="507"/>
      <c r="BM27" s="508"/>
      <c r="BN27" s="530">
        <v>2165</v>
      </c>
      <c r="BO27" s="531"/>
      <c r="BP27" s="531"/>
      <c r="BQ27" s="531"/>
      <c r="BR27" s="531"/>
      <c r="BS27" s="531"/>
      <c r="BT27" s="531"/>
      <c r="BU27" s="532"/>
      <c r="BV27" s="530">
        <v>414</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186</v>
      </c>
      <c r="F28" s="441"/>
      <c r="G28" s="441"/>
      <c r="H28" s="441"/>
      <c r="I28" s="441"/>
      <c r="J28" s="441"/>
      <c r="K28" s="442"/>
      <c r="L28" s="462">
        <v>1</v>
      </c>
      <c r="M28" s="463"/>
      <c r="N28" s="463"/>
      <c r="O28" s="463"/>
      <c r="P28" s="505"/>
      <c r="Q28" s="462">
        <v>2070</v>
      </c>
      <c r="R28" s="463"/>
      <c r="S28" s="463"/>
      <c r="T28" s="463"/>
      <c r="U28" s="463"/>
      <c r="V28" s="505"/>
      <c r="W28" s="557"/>
      <c r="X28" s="558"/>
      <c r="Y28" s="559"/>
      <c r="Z28" s="461" t="s">
        <v>187</v>
      </c>
      <c r="AA28" s="441"/>
      <c r="AB28" s="441"/>
      <c r="AC28" s="441"/>
      <c r="AD28" s="441"/>
      <c r="AE28" s="441"/>
      <c r="AF28" s="441"/>
      <c r="AG28" s="442"/>
      <c r="AH28" s="462" t="s">
        <v>176</v>
      </c>
      <c r="AI28" s="463"/>
      <c r="AJ28" s="463"/>
      <c r="AK28" s="463"/>
      <c r="AL28" s="505"/>
      <c r="AM28" s="462" t="s">
        <v>130</v>
      </c>
      <c r="AN28" s="463"/>
      <c r="AO28" s="463"/>
      <c r="AP28" s="463"/>
      <c r="AQ28" s="463"/>
      <c r="AR28" s="505"/>
      <c r="AS28" s="462" t="s">
        <v>176</v>
      </c>
      <c r="AT28" s="463"/>
      <c r="AU28" s="463"/>
      <c r="AV28" s="463"/>
      <c r="AW28" s="463"/>
      <c r="AX28" s="464"/>
      <c r="AY28" s="565" t="s">
        <v>188</v>
      </c>
      <c r="AZ28" s="566"/>
      <c r="BA28" s="566"/>
      <c r="BB28" s="567"/>
      <c r="BC28" s="371" t="s">
        <v>48</v>
      </c>
      <c r="BD28" s="372"/>
      <c r="BE28" s="372"/>
      <c r="BF28" s="372"/>
      <c r="BG28" s="372"/>
      <c r="BH28" s="372"/>
      <c r="BI28" s="372"/>
      <c r="BJ28" s="372"/>
      <c r="BK28" s="372"/>
      <c r="BL28" s="372"/>
      <c r="BM28" s="373"/>
      <c r="BN28" s="374">
        <v>1164406</v>
      </c>
      <c r="BO28" s="375"/>
      <c r="BP28" s="375"/>
      <c r="BQ28" s="375"/>
      <c r="BR28" s="375"/>
      <c r="BS28" s="375"/>
      <c r="BT28" s="375"/>
      <c r="BU28" s="376"/>
      <c r="BV28" s="374">
        <v>1067411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189</v>
      </c>
      <c r="F29" s="441"/>
      <c r="G29" s="441"/>
      <c r="H29" s="441"/>
      <c r="I29" s="441"/>
      <c r="J29" s="441"/>
      <c r="K29" s="442"/>
      <c r="L29" s="462">
        <v>13</v>
      </c>
      <c r="M29" s="463"/>
      <c r="N29" s="463"/>
      <c r="O29" s="463"/>
      <c r="P29" s="505"/>
      <c r="Q29" s="462">
        <v>1890</v>
      </c>
      <c r="R29" s="463"/>
      <c r="S29" s="463"/>
      <c r="T29" s="463"/>
      <c r="U29" s="463"/>
      <c r="V29" s="505"/>
      <c r="W29" s="560"/>
      <c r="X29" s="561"/>
      <c r="Y29" s="562"/>
      <c r="Z29" s="461" t="s">
        <v>190</v>
      </c>
      <c r="AA29" s="441"/>
      <c r="AB29" s="441"/>
      <c r="AC29" s="441"/>
      <c r="AD29" s="441"/>
      <c r="AE29" s="441"/>
      <c r="AF29" s="441"/>
      <c r="AG29" s="442"/>
      <c r="AH29" s="462">
        <v>179</v>
      </c>
      <c r="AI29" s="463"/>
      <c r="AJ29" s="463"/>
      <c r="AK29" s="463"/>
      <c r="AL29" s="505"/>
      <c r="AM29" s="462">
        <v>536935</v>
      </c>
      <c r="AN29" s="463"/>
      <c r="AO29" s="463"/>
      <c r="AP29" s="463"/>
      <c r="AQ29" s="463"/>
      <c r="AR29" s="505"/>
      <c r="AS29" s="462">
        <v>3000</v>
      </c>
      <c r="AT29" s="463"/>
      <c r="AU29" s="463"/>
      <c r="AV29" s="463"/>
      <c r="AW29" s="463"/>
      <c r="AX29" s="464"/>
      <c r="AY29" s="568"/>
      <c r="AZ29" s="569"/>
      <c r="BA29" s="569"/>
      <c r="BB29" s="570"/>
      <c r="BC29" s="445" t="s">
        <v>191</v>
      </c>
      <c r="BD29" s="446"/>
      <c r="BE29" s="446"/>
      <c r="BF29" s="446"/>
      <c r="BG29" s="446"/>
      <c r="BH29" s="446"/>
      <c r="BI29" s="446"/>
      <c r="BJ29" s="446"/>
      <c r="BK29" s="446"/>
      <c r="BL29" s="446"/>
      <c r="BM29" s="447"/>
      <c r="BN29" s="411">
        <v>100992</v>
      </c>
      <c r="BO29" s="412"/>
      <c r="BP29" s="412"/>
      <c r="BQ29" s="412"/>
      <c r="BR29" s="412"/>
      <c r="BS29" s="412"/>
      <c r="BT29" s="412"/>
      <c r="BU29" s="413"/>
      <c r="BV29" s="411">
        <v>100953</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97.9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1033936</v>
      </c>
      <c r="BO30" s="531"/>
      <c r="BP30" s="531"/>
      <c r="BQ30" s="531"/>
      <c r="BR30" s="531"/>
      <c r="BS30" s="531"/>
      <c r="BT30" s="531"/>
      <c r="BU30" s="532"/>
      <c r="BV30" s="530">
        <v>1011770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193</v>
      </c>
      <c r="D32" s="574"/>
      <c r="E32" s="574"/>
      <c r="F32" s="574"/>
      <c r="G32" s="574"/>
      <c r="H32" s="574"/>
      <c r="I32" s="574"/>
      <c r="J32" s="574"/>
      <c r="K32" s="574"/>
      <c r="L32" s="574"/>
      <c r="M32" s="574"/>
      <c r="N32" s="574"/>
      <c r="O32" s="574"/>
      <c r="P32" s="574"/>
      <c r="Q32" s="574"/>
      <c r="R32" s="574"/>
      <c r="S32" s="574"/>
      <c r="U32" s="415" t="s">
        <v>194</v>
      </c>
      <c r="V32" s="415"/>
      <c r="W32" s="415"/>
      <c r="X32" s="415"/>
      <c r="Y32" s="415"/>
      <c r="Z32" s="415"/>
      <c r="AA32" s="415"/>
      <c r="AB32" s="415"/>
      <c r="AC32" s="415"/>
      <c r="AD32" s="415"/>
      <c r="AE32" s="415"/>
      <c r="AF32" s="415"/>
      <c r="AG32" s="415"/>
      <c r="AH32" s="415"/>
      <c r="AI32" s="415"/>
      <c r="AJ32" s="415"/>
      <c r="AK32" s="415"/>
      <c r="AM32" s="415" t="s">
        <v>195</v>
      </c>
      <c r="AN32" s="415"/>
      <c r="AO32" s="415"/>
      <c r="AP32" s="415"/>
      <c r="AQ32" s="415"/>
      <c r="AR32" s="415"/>
      <c r="AS32" s="415"/>
      <c r="AT32" s="415"/>
      <c r="AU32" s="415"/>
      <c r="AV32" s="415"/>
      <c r="AW32" s="415"/>
      <c r="AX32" s="415"/>
      <c r="AY32" s="415"/>
      <c r="AZ32" s="415"/>
      <c r="BA32" s="415"/>
      <c r="BB32" s="415"/>
      <c r="BC32" s="415"/>
      <c r="BE32" s="415" t="s">
        <v>196</v>
      </c>
      <c r="BF32" s="415"/>
      <c r="BG32" s="415"/>
      <c r="BH32" s="415"/>
      <c r="BI32" s="415"/>
      <c r="BJ32" s="415"/>
      <c r="BK32" s="415"/>
      <c r="BL32" s="415"/>
      <c r="BM32" s="415"/>
      <c r="BN32" s="415"/>
      <c r="BO32" s="415"/>
      <c r="BP32" s="415"/>
      <c r="BQ32" s="415"/>
      <c r="BR32" s="415"/>
      <c r="BS32" s="415"/>
      <c r="BT32" s="415"/>
      <c r="BU32" s="415"/>
      <c r="BW32" s="415" t="s">
        <v>197</v>
      </c>
      <c r="BX32" s="415"/>
      <c r="BY32" s="415"/>
      <c r="BZ32" s="415"/>
      <c r="CA32" s="415"/>
      <c r="CB32" s="415"/>
      <c r="CC32" s="415"/>
      <c r="CD32" s="415"/>
      <c r="CE32" s="415"/>
      <c r="CF32" s="415"/>
      <c r="CG32" s="415"/>
      <c r="CH32" s="415"/>
      <c r="CI32" s="415"/>
      <c r="CJ32" s="415"/>
      <c r="CK32" s="415"/>
      <c r="CL32" s="415"/>
      <c r="CM32" s="415"/>
      <c r="CO32" s="415" t="s">
        <v>198</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199</v>
      </c>
      <c r="D33" s="435"/>
      <c r="E33" s="400" t="s">
        <v>200</v>
      </c>
      <c r="F33" s="400"/>
      <c r="G33" s="400"/>
      <c r="H33" s="400"/>
      <c r="I33" s="400"/>
      <c r="J33" s="400"/>
      <c r="K33" s="400"/>
      <c r="L33" s="400"/>
      <c r="M33" s="400"/>
      <c r="N33" s="400"/>
      <c r="O33" s="400"/>
      <c r="P33" s="400"/>
      <c r="Q33" s="400"/>
      <c r="R33" s="400"/>
      <c r="S33" s="400"/>
      <c r="T33" s="203"/>
      <c r="U33" s="435" t="s">
        <v>201</v>
      </c>
      <c r="V33" s="435"/>
      <c r="W33" s="400" t="s">
        <v>200</v>
      </c>
      <c r="X33" s="400"/>
      <c r="Y33" s="400"/>
      <c r="Z33" s="400"/>
      <c r="AA33" s="400"/>
      <c r="AB33" s="400"/>
      <c r="AC33" s="400"/>
      <c r="AD33" s="400"/>
      <c r="AE33" s="400"/>
      <c r="AF33" s="400"/>
      <c r="AG33" s="400"/>
      <c r="AH33" s="400"/>
      <c r="AI33" s="400"/>
      <c r="AJ33" s="400"/>
      <c r="AK33" s="400"/>
      <c r="AL33" s="203"/>
      <c r="AM33" s="435" t="s">
        <v>201</v>
      </c>
      <c r="AN33" s="435"/>
      <c r="AO33" s="400" t="s">
        <v>202</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199</v>
      </c>
      <c r="CP33" s="435"/>
      <c r="CQ33" s="400" t="s">
        <v>206</v>
      </c>
      <c r="CR33" s="400"/>
      <c r="CS33" s="400"/>
      <c r="CT33" s="400"/>
      <c r="CU33" s="400"/>
      <c r="CV33" s="400"/>
      <c r="CW33" s="400"/>
      <c r="CX33" s="400"/>
      <c r="CY33" s="400"/>
      <c r="CZ33" s="400"/>
      <c r="DA33" s="400"/>
      <c r="DB33" s="400"/>
      <c r="DC33" s="400"/>
      <c r="DD33" s="400"/>
      <c r="DE33" s="400"/>
      <c r="DF33" s="203"/>
      <c r="DG33" s="600" t="s">
        <v>207</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t="str">
        <f>IF(BY34="","",MAX(C34:D43,U34:V43,AM34:AN43,BE34:BF43)+1)</f>
        <v/>
      </c>
      <c r="BX34" s="601"/>
      <c r="BY34" s="602" t="str">
        <f>IF('各会計、関係団体の財政状況及び健全化判断比率'!B68="","",'各会計、関係団体の財政状況及び健全化判断比率'!B68)</f>
        <v/>
      </c>
      <c r="BZ34" s="602"/>
      <c r="CA34" s="602"/>
      <c r="CB34" s="602"/>
      <c r="CC34" s="602"/>
      <c r="CD34" s="602"/>
      <c r="CE34" s="602"/>
      <c r="CF34" s="602"/>
      <c r="CG34" s="602"/>
      <c r="CH34" s="602"/>
      <c r="CI34" s="602"/>
      <c r="CJ34" s="602"/>
      <c r="CK34" s="602"/>
      <c r="CL34" s="602"/>
      <c r="CM34" s="602"/>
      <c r="CN34" s="178"/>
      <c r="CO34" s="601">
        <f>IF(CQ34="","",MAX(C34:D43,U34:V43,AM34:AN43,BE34:BF43,BW34:BX43)+1)</f>
        <v>10</v>
      </c>
      <c r="CP34" s="601"/>
      <c r="CQ34" s="602" t="str">
        <f>IF('各会計、関係団体の財政状況及び健全化判断比率'!BS7="","",'各会計、関係団体の財政状況及び健全化判断比率'!BS7)</f>
        <v>ホッカイドウ競馬振興</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国民健康保険診療所事業特別会計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IF('各会計、関係団体の財政状況及び健全化判断比率'!B33="","",'各会計、関係団体の財政状況及び健全化判断比率'!B33)</f>
        <v>国民健康保険病院事業会計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t="str">
        <f t="shared" ref="BW35:BW43" si="2">IF(BY35="","",BW34+1)</f>
        <v/>
      </c>
      <c r="BX35" s="601"/>
      <c r="BY35" s="602" t="str">
        <f>IF('各会計、関係団体の財政状況及び健全化判断比率'!B69="","",'各会計、関係団体の財政状況及び健全化判断比率'!B69)</f>
        <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介護保険事業特別会計</v>
      </c>
      <c r="X36" s="602"/>
      <c r="Y36" s="602"/>
      <c r="Z36" s="602"/>
      <c r="AA36" s="602"/>
      <c r="AB36" s="602"/>
      <c r="AC36" s="602"/>
      <c r="AD36" s="602"/>
      <c r="AE36" s="602"/>
      <c r="AF36" s="602"/>
      <c r="AG36" s="602"/>
      <c r="AH36" s="602"/>
      <c r="AI36" s="602"/>
      <c r="AJ36" s="602"/>
      <c r="AK36" s="602"/>
      <c r="AL36" s="178"/>
      <c r="AM36" s="601">
        <f t="shared" si="0"/>
        <v>8</v>
      </c>
      <c r="AN36" s="601"/>
      <c r="AO36" s="602" t="str">
        <f>IF('各会計、関係団体の財政状況及び健全化判断比率'!B34="","",'各会計、関係団体の財政状況及び健全化判断比率'!B34)</f>
        <v>簡易水道事業会計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後期高齢者医療事業特別会計</v>
      </c>
      <c r="X37" s="602"/>
      <c r="Y37" s="602"/>
      <c r="Z37" s="602"/>
      <c r="AA37" s="602"/>
      <c r="AB37" s="602"/>
      <c r="AC37" s="602"/>
      <c r="AD37" s="602"/>
      <c r="AE37" s="602"/>
      <c r="AF37" s="602"/>
      <c r="AG37" s="602"/>
      <c r="AH37" s="602"/>
      <c r="AI37" s="602"/>
      <c r="AJ37" s="602"/>
      <c r="AK37" s="602"/>
      <c r="AL37" s="178"/>
      <c r="AM37" s="601">
        <f t="shared" si="0"/>
        <v>9</v>
      </c>
      <c r="AN37" s="601"/>
      <c r="AO37" s="602" t="str">
        <f>IF('各会計、関係団体の財政状況及び健全化判断比率'!B35="","",'各会計、関係団体の財政状況及び健全化判断比率'!B35)</f>
        <v>下水道事業会計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04" t="s">
        <v>209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210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211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212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177" t="s">
        <v>584</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0" t="s">
        <v>563</v>
      </c>
      <c r="D34" s="1180"/>
      <c r="E34" s="1181"/>
      <c r="F34" s="32">
        <v>5.37</v>
      </c>
      <c r="G34" s="33">
        <v>5.8</v>
      </c>
      <c r="H34" s="33">
        <v>5.77</v>
      </c>
      <c r="I34" s="33">
        <v>6.13</v>
      </c>
      <c r="J34" s="34">
        <v>6.38</v>
      </c>
      <c r="K34" s="22"/>
      <c r="L34" s="22"/>
      <c r="M34" s="22"/>
      <c r="N34" s="22"/>
      <c r="O34" s="22"/>
      <c r="P34" s="22"/>
    </row>
    <row r="35" spans="1:16" ht="39" customHeight="1">
      <c r="A35" s="22"/>
      <c r="B35" s="35"/>
      <c r="C35" s="1174" t="s">
        <v>564</v>
      </c>
      <c r="D35" s="1175"/>
      <c r="E35" s="1176"/>
      <c r="F35" s="36">
        <v>3.12</v>
      </c>
      <c r="G35" s="37">
        <v>1.07</v>
      </c>
      <c r="H35" s="37">
        <v>4.93</v>
      </c>
      <c r="I35" s="37">
        <v>2.95</v>
      </c>
      <c r="J35" s="38">
        <v>4.51</v>
      </c>
      <c r="K35" s="22"/>
      <c r="L35" s="22"/>
      <c r="M35" s="22"/>
      <c r="N35" s="22"/>
      <c r="O35" s="22"/>
      <c r="P35" s="22"/>
    </row>
    <row r="36" spans="1:16" ht="39" customHeight="1">
      <c r="A36" s="22"/>
      <c r="B36" s="35"/>
      <c r="C36" s="1174" t="s">
        <v>565</v>
      </c>
      <c r="D36" s="1175"/>
      <c r="E36" s="1176"/>
      <c r="F36" s="36">
        <v>4.97</v>
      </c>
      <c r="G36" s="37">
        <v>4.93</v>
      </c>
      <c r="H36" s="37">
        <v>2.96</v>
      </c>
      <c r="I36" s="37">
        <v>2.76</v>
      </c>
      <c r="J36" s="38">
        <v>2.66</v>
      </c>
      <c r="K36" s="22"/>
      <c r="L36" s="22"/>
      <c r="M36" s="22"/>
      <c r="N36" s="22"/>
      <c r="O36" s="22"/>
      <c r="P36" s="22"/>
    </row>
    <row r="37" spans="1:16" ht="39" customHeight="1">
      <c r="A37" s="22"/>
      <c r="B37" s="35"/>
      <c r="C37" s="1174" t="s">
        <v>566</v>
      </c>
      <c r="D37" s="1175"/>
      <c r="E37" s="1176"/>
      <c r="F37" s="36" t="s">
        <v>513</v>
      </c>
      <c r="G37" s="37" t="s">
        <v>513</v>
      </c>
      <c r="H37" s="37">
        <v>0.37</v>
      </c>
      <c r="I37" s="37">
        <v>1.23</v>
      </c>
      <c r="J37" s="38">
        <v>1.88</v>
      </c>
      <c r="K37" s="22"/>
      <c r="L37" s="22"/>
      <c r="M37" s="22"/>
      <c r="N37" s="22"/>
      <c r="O37" s="22"/>
      <c r="P37" s="22"/>
    </row>
    <row r="38" spans="1:16" ht="39" customHeight="1">
      <c r="A38" s="22"/>
      <c r="B38" s="35"/>
      <c r="C38" s="1174" t="s">
        <v>567</v>
      </c>
      <c r="D38" s="1175"/>
      <c r="E38" s="1176"/>
      <c r="F38" s="36">
        <v>0.16</v>
      </c>
      <c r="G38" s="37">
        <v>0.47</v>
      </c>
      <c r="H38" s="37">
        <v>0.21</v>
      </c>
      <c r="I38" s="37">
        <v>0.52</v>
      </c>
      <c r="J38" s="38">
        <v>1.3</v>
      </c>
      <c r="K38" s="22"/>
      <c r="L38" s="22"/>
      <c r="M38" s="22"/>
      <c r="N38" s="22"/>
      <c r="O38" s="22"/>
      <c r="P38" s="22"/>
    </row>
    <row r="39" spans="1:16" ht="39" customHeight="1">
      <c r="A39" s="22"/>
      <c r="B39" s="35"/>
      <c r="C39" s="1174" t="s">
        <v>568</v>
      </c>
      <c r="D39" s="1175"/>
      <c r="E39" s="1176"/>
      <c r="F39" s="36">
        <v>0.23</v>
      </c>
      <c r="G39" s="37">
        <v>0.54</v>
      </c>
      <c r="H39" s="37">
        <v>0.53</v>
      </c>
      <c r="I39" s="37">
        <v>0.06</v>
      </c>
      <c r="J39" s="38">
        <v>0.08</v>
      </c>
      <c r="K39" s="22"/>
      <c r="L39" s="22"/>
      <c r="M39" s="22"/>
      <c r="N39" s="22"/>
      <c r="O39" s="22"/>
      <c r="P39" s="22"/>
    </row>
    <row r="40" spans="1:16" ht="39" customHeight="1">
      <c r="A40" s="22"/>
      <c r="B40" s="35"/>
      <c r="C40" s="1174" t="s">
        <v>569</v>
      </c>
      <c r="D40" s="1175"/>
      <c r="E40" s="1176"/>
      <c r="F40" s="36" t="s">
        <v>513</v>
      </c>
      <c r="G40" s="37" t="s">
        <v>513</v>
      </c>
      <c r="H40" s="37">
        <v>0.03</v>
      </c>
      <c r="I40" s="37">
        <v>0.05</v>
      </c>
      <c r="J40" s="38">
        <v>7.0000000000000007E-2</v>
      </c>
      <c r="K40" s="22"/>
      <c r="L40" s="22"/>
      <c r="M40" s="22"/>
      <c r="N40" s="22"/>
      <c r="O40" s="22"/>
      <c r="P40" s="22"/>
    </row>
    <row r="41" spans="1:16" ht="39" customHeight="1">
      <c r="A41" s="22"/>
      <c r="B41" s="35"/>
      <c r="C41" s="1174" t="s">
        <v>570</v>
      </c>
      <c r="D41" s="1175"/>
      <c r="E41" s="1176"/>
      <c r="F41" s="36">
        <v>0.21</v>
      </c>
      <c r="G41" s="37">
        <v>0.19</v>
      </c>
      <c r="H41" s="37">
        <v>7.0000000000000007E-2</v>
      </c>
      <c r="I41" s="37">
        <v>0.09</v>
      </c>
      <c r="J41" s="38">
        <v>7.0000000000000007E-2</v>
      </c>
      <c r="K41" s="22"/>
      <c r="L41" s="22"/>
      <c r="M41" s="22"/>
      <c r="N41" s="22"/>
      <c r="O41" s="22"/>
      <c r="P41" s="22"/>
    </row>
    <row r="42" spans="1:16" ht="39" customHeight="1">
      <c r="A42" s="22"/>
      <c r="B42" s="39"/>
      <c r="C42" s="1174" t="s">
        <v>571</v>
      </c>
      <c r="D42" s="1175"/>
      <c r="E42" s="1176"/>
      <c r="F42" s="36" t="s">
        <v>513</v>
      </c>
      <c r="G42" s="37" t="s">
        <v>513</v>
      </c>
      <c r="H42" s="37" t="s">
        <v>513</v>
      </c>
      <c r="I42" s="37" t="s">
        <v>513</v>
      </c>
      <c r="J42" s="38" t="s">
        <v>513</v>
      </c>
      <c r="K42" s="22"/>
      <c r="L42" s="22"/>
      <c r="M42" s="22"/>
      <c r="N42" s="22"/>
      <c r="O42" s="22"/>
      <c r="P42" s="22"/>
    </row>
    <row r="43" spans="1:16" ht="39" customHeight="1" thickBot="1">
      <c r="A43" s="22"/>
      <c r="B43" s="40"/>
      <c r="C43" s="1177" t="s">
        <v>572</v>
      </c>
      <c r="D43" s="1178"/>
      <c r="E43" s="1179"/>
      <c r="F43" s="41">
        <v>0.72</v>
      </c>
      <c r="G43" s="42">
        <v>0.11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1XWeH6A/50h5mQmbUXAka/KMqhJZC6FOGf/27Kna5EdFJykqGZNIo4tHJpXNC1qwcMtfIG5pWyMhyPFYwZnw==" saltValue="UodGmaeCsgWhTF2clzS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82" t="s">
        <v>11</v>
      </c>
      <c r="C45" s="1183"/>
      <c r="D45" s="58"/>
      <c r="E45" s="1188" t="s">
        <v>12</v>
      </c>
      <c r="F45" s="1188"/>
      <c r="G45" s="1188"/>
      <c r="H45" s="1188"/>
      <c r="I45" s="1188"/>
      <c r="J45" s="1189"/>
      <c r="K45" s="59">
        <v>1349</v>
      </c>
      <c r="L45" s="60">
        <v>1443</v>
      </c>
      <c r="M45" s="60">
        <v>1514</v>
      </c>
      <c r="N45" s="60">
        <v>1606</v>
      </c>
      <c r="O45" s="61">
        <v>1739</v>
      </c>
      <c r="P45" s="48"/>
      <c r="Q45" s="48"/>
      <c r="R45" s="48"/>
      <c r="S45" s="48"/>
      <c r="T45" s="48"/>
      <c r="U45" s="48"/>
    </row>
    <row r="46" spans="1:21" ht="30.75" customHeight="1">
      <c r="A46" s="48"/>
      <c r="B46" s="1184"/>
      <c r="C46" s="1185"/>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84"/>
      <c r="C47" s="1185"/>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84"/>
      <c r="C48" s="1185"/>
      <c r="D48" s="62"/>
      <c r="E48" s="1190" t="s">
        <v>15</v>
      </c>
      <c r="F48" s="1190"/>
      <c r="G48" s="1190"/>
      <c r="H48" s="1190"/>
      <c r="I48" s="1190"/>
      <c r="J48" s="1191"/>
      <c r="K48" s="63">
        <v>436</v>
      </c>
      <c r="L48" s="64">
        <v>397</v>
      </c>
      <c r="M48" s="64">
        <v>408</v>
      </c>
      <c r="N48" s="64">
        <v>514</v>
      </c>
      <c r="O48" s="65">
        <v>455</v>
      </c>
      <c r="P48" s="48"/>
      <c r="Q48" s="48"/>
      <c r="R48" s="48"/>
      <c r="S48" s="48"/>
      <c r="T48" s="48"/>
      <c r="U48" s="48"/>
    </row>
    <row r="49" spans="1:21" ht="30.75" customHeight="1">
      <c r="A49" s="48"/>
      <c r="B49" s="1184"/>
      <c r="C49" s="1185"/>
      <c r="D49" s="62"/>
      <c r="E49" s="1190" t="s">
        <v>16</v>
      </c>
      <c r="F49" s="1190"/>
      <c r="G49" s="1190"/>
      <c r="H49" s="1190"/>
      <c r="I49" s="1190"/>
      <c r="J49" s="1191"/>
      <c r="K49" s="63">
        <v>28</v>
      </c>
      <c r="L49" s="64">
        <v>28</v>
      </c>
      <c r="M49" s="64">
        <v>37</v>
      </c>
      <c r="N49" s="64">
        <v>46</v>
      </c>
      <c r="O49" s="65">
        <v>47</v>
      </c>
      <c r="P49" s="48"/>
      <c r="Q49" s="48"/>
      <c r="R49" s="48"/>
      <c r="S49" s="48"/>
      <c r="T49" s="48"/>
      <c r="U49" s="48"/>
    </row>
    <row r="50" spans="1:21" ht="30.75" customHeight="1">
      <c r="A50" s="48"/>
      <c r="B50" s="1184"/>
      <c r="C50" s="1185"/>
      <c r="D50" s="62"/>
      <c r="E50" s="1190" t="s">
        <v>17</v>
      </c>
      <c r="F50" s="1190"/>
      <c r="G50" s="1190"/>
      <c r="H50" s="1190"/>
      <c r="I50" s="1190"/>
      <c r="J50" s="1191"/>
      <c r="K50" s="63">
        <v>51</v>
      </c>
      <c r="L50" s="64">
        <v>57</v>
      </c>
      <c r="M50" s="64">
        <v>32</v>
      </c>
      <c r="N50" s="64">
        <v>22</v>
      </c>
      <c r="O50" s="65">
        <v>22</v>
      </c>
      <c r="P50" s="48"/>
      <c r="Q50" s="48"/>
      <c r="R50" s="48"/>
      <c r="S50" s="48"/>
      <c r="T50" s="48"/>
      <c r="U50" s="48"/>
    </row>
    <row r="51" spans="1:21" ht="30.75" customHeight="1">
      <c r="A51" s="48"/>
      <c r="B51" s="1186"/>
      <c r="C51" s="1187"/>
      <c r="D51" s="66"/>
      <c r="E51" s="1190" t="s">
        <v>18</v>
      </c>
      <c r="F51" s="1190"/>
      <c r="G51" s="1190"/>
      <c r="H51" s="1190"/>
      <c r="I51" s="1190"/>
      <c r="J51" s="1191"/>
      <c r="K51" s="63">
        <v>3</v>
      </c>
      <c r="L51" s="64">
        <v>1</v>
      </c>
      <c r="M51" s="64">
        <v>0</v>
      </c>
      <c r="N51" s="64">
        <v>1</v>
      </c>
      <c r="O51" s="65">
        <v>0</v>
      </c>
      <c r="P51" s="48"/>
      <c r="Q51" s="48"/>
      <c r="R51" s="48"/>
      <c r="S51" s="48"/>
      <c r="T51" s="48"/>
      <c r="U51" s="48"/>
    </row>
    <row r="52" spans="1:21" ht="30.75" customHeight="1">
      <c r="A52" s="48"/>
      <c r="B52" s="1192" t="s">
        <v>19</v>
      </c>
      <c r="C52" s="1193"/>
      <c r="D52" s="66"/>
      <c r="E52" s="1190" t="s">
        <v>20</v>
      </c>
      <c r="F52" s="1190"/>
      <c r="G52" s="1190"/>
      <c r="H52" s="1190"/>
      <c r="I52" s="1190"/>
      <c r="J52" s="1191"/>
      <c r="K52" s="63">
        <v>1381</v>
      </c>
      <c r="L52" s="64">
        <v>1382</v>
      </c>
      <c r="M52" s="64">
        <v>1429</v>
      </c>
      <c r="N52" s="64">
        <v>1454</v>
      </c>
      <c r="O52" s="65">
        <v>1549</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486</v>
      </c>
      <c r="L53" s="69">
        <v>544</v>
      </c>
      <c r="M53" s="69">
        <v>562</v>
      </c>
      <c r="N53" s="69">
        <v>735</v>
      </c>
      <c r="O53" s="70">
        <v>714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198" t="s">
        <v>25</v>
      </c>
      <c r="C57" s="1199"/>
      <c r="D57" s="1202" t="s">
        <v>26</v>
      </c>
      <c r="E57" s="1203"/>
      <c r="F57" s="1203"/>
      <c r="G57" s="1203"/>
      <c r="H57" s="1203"/>
      <c r="I57" s="1203"/>
      <c r="J57" s="1204"/>
      <c r="K57" s="83">
        <v>101</v>
      </c>
      <c r="L57" s="84">
        <v>101</v>
      </c>
      <c r="M57" s="84">
        <v>101</v>
      </c>
      <c r="N57" s="84">
        <v>101</v>
      </c>
      <c r="O57" s="85">
        <v>101</v>
      </c>
    </row>
    <row r="58" spans="1:21" ht="31.5" customHeight="1" thickBot="1">
      <c r="B58" s="1200"/>
      <c r="C58" s="1201"/>
      <c r="D58" s="1205" t="s">
        <v>27</v>
      </c>
      <c r="E58" s="1206"/>
      <c r="F58" s="1206"/>
      <c r="G58" s="1206"/>
      <c r="H58" s="1206"/>
      <c r="I58" s="1206"/>
      <c r="J58" s="1207"/>
      <c r="K58" s="86">
        <v>101</v>
      </c>
      <c r="L58" s="87">
        <v>101</v>
      </c>
      <c r="M58" s="87">
        <v>101</v>
      </c>
      <c r="N58" s="87">
        <v>101</v>
      </c>
      <c r="O58" s="88">
        <v>101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08" t="s">
        <v>30</v>
      </c>
      <c r="C41" s="1209"/>
      <c r="D41" s="102"/>
      <c r="E41" s="1214" t="s">
        <v>31</v>
      </c>
      <c r="F41" s="1214"/>
      <c r="G41" s="1214"/>
      <c r="H41" s="1215"/>
      <c r="I41" s="351">
        <v>14239</v>
      </c>
      <c r="J41" s="352">
        <v>14985</v>
      </c>
      <c r="K41" s="352">
        <v>14354</v>
      </c>
      <c r="L41" s="352">
        <v>13819</v>
      </c>
      <c r="M41" s="353">
        <v>13366</v>
      </c>
    </row>
    <row r="42" spans="2:13" ht="27.75" customHeight="1">
      <c r="B42" s="1210"/>
      <c r="C42" s="1211"/>
      <c r="D42" s="103"/>
      <c r="E42" s="1216" t="s">
        <v>32</v>
      </c>
      <c r="F42" s="1216"/>
      <c r="G42" s="1216"/>
      <c r="H42" s="1217"/>
      <c r="I42" s="354">
        <v>174</v>
      </c>
      <c r="J42" s="355">
        <v>162</v>
      </c>
      <c r="K42" s="355">
        <v>123</v>
      </c>
      <c r="L42" s="355">
        <v>99</v>
      </c>
      <c r="M42" s="356">
        <v>129</v>
      </c>
    </row>
    <row r="43" spans="2:13" ht="27.75" customHeight="1">
      <c r="B43" s="1210"/>
      <c r="C43" s="1211"/>
      <c r="D43" s="103"/>
      <c r="E43" s="1216" t="s">
        <v>33</v>
      </c>
      <c r="F43" s="1216"/>
      <c r="G43" s="1216"/>
      <c r="H43" s="1217"/>
      <c r="I43" s="354">
        <v>3671</v>
      </c>
      <c r="J43" s="355">
        <v>3108</v>
      </c>
      <c r="K43" s="355">
        <v>2854</v>
      </c>
      <c r="L43" s="355">
        <v>2718</v>
      </c>
      <c r="M43" s="356">
        <v>2602</v>
      </c>
    </row>
    <row r="44" spans="2:13" ht="27.75" customHeight="1">
      <c r="B44" s="1210"/>
      <c r="C44" s="1211"/>
      <c r="D44" s="103"/>
      <c r="E44" s="1216" t="s">
        <v>34</v>
      </c>
      <c r="F44" s="1216"/>
      <c r="G44" s="1216"/>
      <c r="H44" s="1217"/>
      <c r="I44" s="354">
        <v>294</v>
      </c>
      <c r="J44" s="355">
        <v>403</v>
      </c>
      <c r="K44" s="355">
        <v>368</v>
      </c>
      <c r="L44" s="355">
        <v>334</v>
      </c>
      <c r="M44" s="356">
        <v>319</v>
      </c>
    </row>
    <row r="45" spans="2:13" ht="27.75" customHeight="1">
      <c r="B45" s="1210"/>
      <c r="C45" s="1211"/>
      <c r="D45" s="103"/>
      <c r="E45" s="1216" t="s">
        <v>35</v>
      </c>
      <c r="F45" s="1216"/>
      <c r="G45" s="1216"/>
      <c r="H45" s="1217"/>
      <c r="I45" s="354">
        <v>947</v>
      </c>
      <c r="J45" s="355">
        <v>767</v>
      </c>
      <c r="K45" s="355">
        <v>680</v>
      </c>
      <c r="L45" s="355">
        <v>625</v>
      </c>
      <c r="M45" s="356">
        <v>612</v>
      </c>
    </row>
    <row r="46" spans="2:13" ht="27.75" customHeight="1">
      <c r="B46" s="1210"/>
      <c r="C46" s="1211"/>
      <c r="D46" s="104"/>
      <c r="E46" s="1216" t="s">
        <v>36</v>
      </c>
      <c r="F46" s="1216"/>
      <c r="G46" s="1216"/>
      <c r="H46" s="1217"/>
      <c r="I46" s="354" t="s">
        <v>513</v>
      </c>
      <c r="J46" s="355" t="s">
        <v>513</v>
      </c>
      <c r="K46" s="355" t="s">
        <v>513</v>
      </c>
      <c r="L46" s="355" t="s">
        <v>513</v>
      </c>
      <c r="M46" s="356" t="s">
        <v>513</v>
      </c>
    </row>
    <row r="47" spans="2:13" ht="27.75" customHeight="1">
      <c r="B47" s="1210"/>
      <c r="C47" s="1211"/>
      <c r="D47" s="105"/>
      <c r="E47" s="1218" t="s">
        <v>37</v>
      </c>
      <c r="F47" s="1219"/>
      <c r="G47" s="1219"/>
      <c r="H47" s="1220"/>
      <c r="I47" s="354" t="s">
        <v>513</v>
      </c>
      <c r="J47" s="355" t="s">
        <v>513</v>
      </c>
      <c r="K47" s="355" t="s">
        <v>513</v>
      </c>
      <c r="L47" s="355" t="s">
        <v>513</v>
      </c>
      <c r="M47" s="356" t="s">
        <v>513</v>
      </c>
    </row>
    <row r="48" spans="2:13" ht="27.75" customHeight="1">
      <c r="B48" s="1210"/>
      <c r="C48" s="1211"/>
      <c r="D48" s="103"/>
      <c r="E48" s="1216" t="s">
        <v>38</v>
      </c>
      <c r="F48" s="1216"/>
      <c r="G48" s="1216"/>
      <c r="H48" s="1217"/>
      <c r="I48" s="354" t="s">
        <v>513</v>
      </c>
      <c r="J48" s="355" t="s">
        <v>513</v>
      </c>
      <c r="K48" s="355" t="s">
        <v>513</v>
      </c>
      <c r="L48" s="355" t="s">
        <v>513</v>
      </c>
      <c r="M48" s="356" t="s">
        <v>513</v>
      </c>
    </row>
    <row r="49" spans="2:13" ht="27.75" customHeight="1">
      <c r="B49" s="1212"/>
      <c r="C49" s="1213"/>
      <c r="D49" s="103"/>
      <c r="E49" s="1216" t="s">
        <v>39</v>
      </c>
      <c r="F49" s="1216"/>
      <c r="G49" s="1216"/>
      <c r="H49" s="1217"/>
      <c r="I49" s="354" t="s">
        <v>513</v>
      </c>
      <c r="J49" s="355" t="s">
        <v>513</v>
      </c>
      <c r="K49" s="355" t="s">
        <v>513</v>
      </c>
      <c r="L49" s="355" t="s">
        <v>513</v>
      </c>
      <c r="M49" s="356" t="s">
        <v>513</v>
      </c>
    </row>
    <row r="50" spans="2:13" ht="27.75" customHeight="1">
      <c r="B50" s="1221" t="s">
        <v>40</v>
      </c>
      <c r="C50" s="1222"/>
      <c r="D50" s="106"/>
      <c r="E50" s="1216" t="s">
        <v>41</v>
      </c>
      <c r="F50" s="1216"/>
      <c r="G50" s="1216"/>
      <c r="H50" s="1217"/>
      <c r="I50" s="354">
        <v>1946</v>
      </c>
      <c r="J50" s="355">
        <v>1657</v>
      </c>
      <c r="K50" s="355">
        <v>1601</v>
      </c>
      <c r="L50" s="355">
        <v>1650</v>
      </c>
      <c r="M50" s="356">
        <v>1864</v>
      </c>
    </row>
    <row r="51" spans="2:13" ht="27.75" customHeight="1">
      <c r="B51" s="1210"/>
      <c r="C51" s="1211"/>
      <c r="D51" s="103"/>
      <c r="E51" s="1216" t="s">
        <v>42</v>
      </c>
      <c r="F51" s="1216"/>
      <c r="G51" s="1216"/>
      <c r="H51" s="1217"/>
      <c r="I51" s="354">
        <v>1624</v>
      </c>
      <c r="J51" s="355">
        <v>1466</v>
      </c>
      <c r="K51" s="355">
        <v>1302</v>
      </c>
      <c r="L51" s="355">
        <v>1156</v>
      </c>
      <c r="M51" s="356">
        <v>1000</v>
      </c>
    </row>
    <row r="52" spans="2:13" ht="27.75" customHeight="1">
      <c r="B52" s="1212"/>
      <c r="C52" s="1213"/>
      <c r="D52" s="103"/>
      <c r="E52" s="1216" t="s">
        <v>43</v>
      </c>
      <c r="F52" s="1216"/>
      <c r="G52" s="1216"/>
      <c r="H52" s="1217"/>
      <c r="I52" s="354">
        <v>11834</v>
      </c>
      <c r="J52" s="355">
        <v>12282</v>
      </c>
      <c r="K52" s="355">
        <v>11728</v>
      </c>
      <c r="L52" s="355">
        <v>11298</v>
      </c>
      <c r="M52" s="356">
        <v>10840</v>
      </c>
    </row>
    <row r="53" spans="2:13" ht="27.75" customHeight="1" thickBot="1">
      <c r="B53" s="1223" t="s">
        <v>44</v>
      </c>
      <c r="C53" s="1224"/>
      <c r="D53" s="107"/>
      <c r="E53" s="1225" t="s">
        <v>45</v>
      </c>
      <c r="F53" s="1225"/>
      <c r="G53" s="1225"/>
      <c r="H53" s="1226"/>
      <c r="I53" s="357">
        <v>3922</v>
      </c>
      <c r="J53" s="358">
        <v>4021</v>
      </c>
      <c r="K53" s="358">
        <v>3748</v>
      </c>
      <c r="L53" s="358">
        <v>3491</v>
      </c>
      <c r="M53" s="359">
        <v>3322</v>
      </c>
    </row>
    <row r="54" spans="2:13" ht="27.75" customHeight="1">
      <c r="B54" s="108" t="s">
        <v>46</v>
      </c>
      <c r="C54" s="109"/>
      <c r="D54" s="109"/>
      <c r="E54" s="110"/>
      <c r="F54" s="110"/>
      <c r="G54" s="110"/>
      <c r="H54" s="110"/>
      <c r="I54" s="111"/>
      <c r="J54" s="111"/>
      <c r="K54" s="111"/>
      <c r="L54" s="111"/>
      <c r="M54" s="111"/>
    </row>
    <row r="55" spans="2:13"/>
  </sheetData>
  <sheetProtection algorithmName="SHA-512" hashValue="08iTTYLmBtx/h3Lu3bKSdmLUt0liGHEFDjoK/0mHvu+CA6tW9ie1SSaQ2VjJUgOZLs5pP/HH72YPCVkpzP96+w==" saltValue="06oC20D10uWS/wyjvbYf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557</v>
      </c>
      <c r="G54" s="116" t="s">
        <v>558</v>
      </c>
      <c r="H54" s="117" t="s">
        <v>559</v>
      </c>
    </row>
    <row r="55" spans="2:8" ht="52.5" customHeight="1">
      <c r="B55" s="118"/>
      <c r="C55" s="1235" t="s">
        <v>48</v>
      </c>
      <c r="D55" s="1235"/>
      <c r="E55" s="1236"/>
      <c r="F55" s="119">
        <v>952</v>
      </c>
      <c r="G55" s="119">
        <v>1067</v>
      </c>
      <c r="H55" s="120">
        <v>1164</v>
      </c>
    </row>
    <row r="56" spans="2:8" ht="52.5" customHeight="1">
      <c r="B56" s="121"/>
      <c r="C56" s="1237" t="s">
        <v>49</v>
      </c>
      <c r="D56" s="1237"/>
      <c r="E56" s="1238"/>
      <c r="F56" s="122">
        <v>101</v>
      </c>
      <c r="G56" s="122">
        <v>101</v>
      </c>
      <c r="H56" s="123">
        <v>101</v>
      </c>
    </row>
    <row r="57" spans="2:8" ht="53.25" customHeight="1">
      <c r="B57" s="121"/>
      <c r="C57" s="1239" t="s">
        <v>50</v>
      </c>
      <c r="D57" s="1239"/>
      <c r="E57" s="1240"/>
      <c r="F57" s="124">
        <v>1265</v>
      </c>
      <c r="G57" s="124">
        <v>1012</v>
      </c>
      <c r="H57" s="125">
        <v>1034</v>
      </c>
    </row>
    <row r="58" spans="2:8" ht="45.75" customHeight="1">
      <c r="B58" s="126"/>
      <c r="C58" s="1227" t="s">
        <v>579</v>
      </c>
      <c r="D58" s="1228"/>
      <c r="E58" s="1229"/>
      <c r="F58" s="127">
        <v>818</v>
      </c>
      <c r="G58" s="127">
        <v>569</v>
      </c>
      <c r="H58" s="128">
        <v>469</v>
      </c>
    </row>
    <row r="59" spans="2:8" ht="45.75" customHeight="1">
      <c r="B59" s="126"/>
      <c r="C59" s="1227" t="s">
        <v>580</v>
      </c>
      <c r="D59" s="1228"/>
      <c r="E59" s="1229"/>
      <c r="F59" s="127">
        <v>104</v>
      </c>
      <c r="G59" s="127">
        <v>140</v>
      </c>
      <c r="H59" s="128">
        <v>154</v>
      </c>
    </row>
    <row r="60" spans="2:8" ht="45.75" customHeight="1">
      <c r="B60" s="126"/>
      <c r="C60" s="1227" t="s">
        <v>581</v>
      </c>
      <c r="D60" s="1228"/>
      <c r="E60" s="1229"/>
      <c r="F60" s="127">
        <v>131</v>
      </c>
      <c r="G60" s="127">
        <v>132</v>
      </c>
      <c r="H60" s="128">
        <v>243</v>
      </c>
    </row>
    <row r="61" spans="2:8" ht="45.75" customHeight="1">
      <c r="B61" s="126"/>
      <c r="C61" s="1227" t="s">
        <v>582</v>
      </c>
      <c r="D61" s="1228"/>
      <c r="E61" s="1229"/>
      <c r="F61" s="127">
        <v>96</v>
      </c>
      <c r="G61" s="127">
        <v>45</v>
      </c>
      <c r="H61" s="128">
        <v>35</v>
      </c>
    </row>
    <row r="62" spans="2:8" ht="45.75" customHeight="1" thickBot="1">
      <c r="B62" s="129"/>
      <c r="C62" s="1230" t="s">
        <v>583</v>
      </c>
      <c r="D62" s="1231"/>
      <c r="E62" s="1232"/>
      <c r="F62" s="130">
        <v>41</v>
      </c>
      <c r="G62" s="130">
        <v>41</v>
      </c>
      <c r="H62" s="131">
        <v>41</v>
      </c>
    </row>
    <row r="63" spans="2:8" ht="52.5" customHeight="1" thickBot="1">
      <c r="B63" s="132"/>
      <c r="C63" s="1233" t="s">
        <v>51</v>
      </c>
      <c r="D63" s="1233"/>
      <c r="E63" s="1234"/>
      <c r="F63" s="133">
        <v>2318</v>
      </c>
      <c r="G63" s="133">
        <v>2180</v>
      </c>
      <c r="H63" s="134">
        <v>2299</v>
      </c>
    </row>
    <row r="64" spans="2:8"/>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EBD3A-8BDF-418E-9FB6-1103F42393B9}">
  <sheetPr>
    <pageSetUpPr fitToPage="1"/>
  </sheetPr>
  <dimension ref="A1:DE85"/>
  <sheetViews>
    <sheetView showGridLines="0" topLeftCell="A34" zoomScaleNormal="100" zoomScaleSheetLayoutView="55" workbookViewId="0">
      <selection activeCell="AN43" sqref="AN43:DC47"/>
    </sheetView>
  </sheetViews>
  <sheetFormatPr defaultColWidth="0" defaultRowHeight="13.5" customHeight="1" zeroHeight="1"/>
  <cols>
    <col min="1" max="1" width="6.42578125" style="1243" customWidth="1"/>
    <col min="2" max="107" width="2.42578125" style="1243" customWidth="1"/>
    <col min="108" max="108" width="6.140625" style="1250" customWidth="1"/>
    <col min="109" max="109" width="5.85546875" style="1249" customWidth="1"/>
    <col min="110" max="16384" width="8.5703125" style="1243" hidden="1"/>
  </cols>
  <sheetData>
    <row r="1" spans="1:109" ht="42.75" customHeight="1">
      <c r="A1" s="1241"/>
      <c r="B1" s="1242"/>
      <c r="DD1" s="1243"/>
      <c r="DE1" s="1243"/>
    </row>
    <row r="2" spans="1:109" ht="25.5" customHeight="1">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c r="DD19" s="1243"/>
      <c r="DE19" s="1243"/>
    </row>
    <row r="20" spans="1:109">
      <c r="DD20" s="1243"/>
      <c r="DE20" s="1243"/>
    </row>
    <row r="21" spans="1:109" ht="17.25" customHeight="1">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c r="B22" s="1249"/>
    </row>
    <row r="23" spans="1:109">
      <c r="B23" s="1249"/>
    </row>
    <row r="24" spans="1:109">
      <c r="B24" s="1249"/>
    </row>
    <row r="25" spans="1:109">
      <c r="B25" s="1249"/>
    </row>
    <row r="26" spans="1:109">
      <c r="B26" s="1249"/>
    </row>
    <row r="27" spans="1:109">
      <c r="B27" s="1249"/>
    </row>
    <row r="28" spans="1:109">
      <c r="B28" s="1249"/>
    </row>
    <row r="29" spans="1:109">
      <c r="B29" s="1249"/>
    </row>
    <row r="30" spans="1:109">
      <c r="B30" s="1249"/>
    </row>
    <row r="31" spans="1:109">
      <c r="B31" s="1249"/>
    </row>
    <row r="32" spans="1:109">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3"/>
    </row>
    <row r="41" spans="2:109" ht="17.25">
      <c r="B41" s="1255" t="s">
        <v>588</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c r="B42" s="1249"/>
      <c r="G42" s="1256"/>
      <c r="I42" s="1257"/>
      <c r="J42" s="1257"/>
      <c r="K42" s="1257"/>
      <c r="AM42" s="1256"/>
      <c r="AN42" s="1256" t="s">
        <v>589</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590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3" t="s">
        <v>591</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592</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79">
        <v>74.8</v>
      </c>
      <c r="BQ51" s="1279"/>
      <c r="BR51" s="1279"/>
      <c r="BS51" s="1279"/>
      <c r="BT51" s="1279"/>
      <c r="BU51" s="1279"/>
      <c r="BV51" s="1279"/>
      <c r="BW51" s="1279"/>
      <c r="BX51" s="1279">
        <v>77.8</v>
      </c>
      <c r="BY51" s="1279"/>
      <c r="BZ51" s="1279"/>
      <c r="CA51" s="1279"/>
      <c r="CB51" s="1279"/>
      <c r="CC51" s="1279"/>
      <c r="CD51" s="1279"/>
      <c r="CE51" s="1279"/>
      <c r="CF51" s="1279">
        <v>71.7</v>
      </c>
      <c r="CG51" s="1279"/>
      <c r="CH51" s="1279"/>
      <c r="CI51" s="1279"/>
      <c r="CJ51" s="1279"/>
      <c r="CK51" s="1279"/>
      <c r="CL51" s="1279"/>
      <c r="CM51" s="1279"/>
      <c r="CN51" s="1279">
        <v>65.400000000000006</v>
      </c>
      <c r="CO51" s="1279"/>
      <c r="CP51" s="1279"/>
      <c r="CQ51" s="1279"/>
      <c r="CR51" s="1279"/>
      <c r="CS51" s="1279"/>
      <c r="CT51" s="1279"/>
      <c r="CU51" s="1279"/>
      <c r="CV51" s="1279">
        <v>58.7</v>
      </c>
      <c r="CW51" s="1279"/>
      <c r="CX51" s="1279"/>
      <c r="CY51" s="1279"/>
      <c r="CZ51" s="1279"/>
      <c r="DA51" s="1279"/>
      <c r="DB51" s="1279"/>
      <c r="DC51" s="1279"/>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79">
        <v>54.9</v>
      </c>
      <c r="BQ53" s="1279"/>
      <c r="BR53" s="1279"/>
      <c r="BS53" s="1279"/>
      <c r="BT53" s="1279"/>
      <c r="BU53" s="1279"/>
      <c r="BV53" s="1279"/>
      <c r="BW53" s="1279"/>
      <c r="BX53" s="1279">
        <v>55.9</v>
      </c>
      <c r="BY53" s="1279"/>
      <c r="BZ53" s="1279"/>
      <c r="CA53" s="1279"/>
      <c r="CB53" s="1279"/>
      <c r="CC53" s="1279"/>
      <c r="CD53" s="1279"/>
      <c r="CE53" s="1279"/>
      <c r="CF53" s="1279">
        <v>57.5</v>
      </c>
      <c r="CG53" s="1279"/>
      <c r="CH53" s="1279"/>
      <c r="CI53" s="1279"/>
      <c r="CJ53" s="1279"/>
      <c r="CK53" s="1279"/>
      <c r="CL53" s="1279"/>
      <c r="CM53" s="1279"/>
      <c r="CN53" s="1279">
        <v>59.6</v>
      </c>
      <c r="CO53" s="1279"/>
      <c r="CP53" s="1279"/>
      <c r="CQ53" s="1279"/>
      <c r="CR53" s="1279"/>
      <c r="CS53" s="1279"/>
      <c r="CT53" s="1279"/>
      <c r="CU53" s="1279"/>
      <c r="CV53" s="1279">
        <v>61.3</v>
      </c>
      <c r="CW53" s="1279"/>
      <c r="CX53" s="1279"/>
      <c r="CY53" s="1279"/>
      <c r="CZ53" s="1279"/>
      <c r="DA53" s="1279"/>
      <c r="DB53" s="1279"/>
      <c r="DC53" s="1279"/>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1257"/>
      <c r="B55" s="1249"/>
      <c r="G55" s="1268"/>
      <c r="H55" s="1268"/>
      <c r="I55" s="1268"/>
      <c r="J55" s="1268"/>
      <c r="K55" s="1277"/>
      <c r="L55" s="1277"/>
      <c r="M55" s="1277"/>
      <c r="N55" s="1277"/>
      <c r="AN55" s="1274" t="s">
        <v>595</v>
      </c>
      <c r="AO55" s="1274"/>
      <c r="AP55" s="1274"/>
      <c r="AQ55" s="1274"/>
      <c r="AR55" s="1274"/>
      <c r="AS55" s="1274"/>
      <c r="AT55" s="1274"/>
      <c r="AU55" s="1274"/>
      <c r="AV55" s="1274"/>
      <c r="AW55" s="1274"/>
      <c r="AX55" s="1274"/>
      <c r="AY55" s="1274"/>
      <c r="AZ55" s="1274"/>
      <c r="BA55" s="1274"/>
      <c r="BB55" s="1278" t="s">
        <v>593</v>
      </c>
      <c r="BC55" s="1278"/>
      <c r="BD55" s="1278"/>
      <c r="BE55" s="1278"/>
      <c r="BF55" s="1278"/>
      <c r="BG55" s="1278"/>
      <c r="BH55" s="1278"/>
      <c r="BI55" s="1278"/>
      <c r="BJ55" s="1278"/>
      <c r="BK55" s="1278"/>
      <c r="BL55" s="1278"/>
      <c r="BM55" s="1278"/>
      <c r="BN55" s="1278"/>
      <c r="BO55" s="1278"/>
      <c r="BP55" s="1279">
        <v>46.8</v>
      </c>
      <c r="BQ55" s="1279"/>
      <c r="BR55" s="1279"/>
      <c r="BS55" s="1279"/>
      <c r="BT55" s="1279"/>
      <c r="BU55" s="1279"/>
      <c r="BV55" s="1279"/>
      <c r="BW55" s="1279"/>
      <c r="BX55" s="1279">
        <v>48.4</v>
      </c>
      <c r="BY55" s="1279"/>
      <c r="BZ55" s="1279"/>
      <c r="CA55" s="1279"/>
      <c r="CB55" s="1279"/>
      <c r="CC55" s="1279"/>
      <c r="CD55" s="1279"/>
      <c r="CE55" s="1279"/>
      <c r="CF55" s="1279">
        <v>43</v>
      </c>
      <c r="CG55" s="1279"/>
      <c r="CH55" s="1279"/>
      <c r="CI55" s="1279"/>
      <c r="CJ55" s="1279"/>
      <c r="CK55" s="1279"/>
      <c r="CL55" s="1279"/>
      <c r="CM55" s="1279"/>
      <c r="CN55" s="1279">
        <v>32.4</v>
      </c>
      <c r="CO55" s="1279"/>
      <c r="CP55" s="1279"/>
      <c r="CQ55" s="1279"/>
      <c r="CR55" s="1279"/>
      <c r="CS55" s="1279"/>
      <c r="CT55" s="1279"/>
      <c r="CU55" s="1279"/>
      <c r="CV55" s="1279">
        <v>20</v>
      </c>
      <c r="CW55" s="1279"/>
      <c r="CX55" s="1279"/>
      <c r="CY55" s="1279"/>
      <c r="CZ55" s="1279"/>
      <c r="DA55" s="1279"/>
      <c r="DB55" s="1279"/>
      <c r="DC55" s="1279"/>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594</v>
      </c>
      <c r="BC57" s="1278"/>
      <c r="BD57" s="1278"/>
      <c r="BE57" s="1278"/>
      <c r="BF57" s="1278"/>
      <c r="BG57" s="1278"/>
      <c r="BH57" s="1278"/>
      <c r="BI57" s="1278"/>
      <c r="BJ57" s="1278"/>
      <c r="BK57" s="1278"/>
      <c r="BL57" s="1278"/>
      <c r="BM57" s="1278"/>
      <c r="BN57" s="1278"/>
      <c r="BO57" s="1278"/>
      <c r="BP57" s="1279">
        <v>61.7</v>
      </c>
      <c r="BQ57" s="1279"/>
      <c r="BR57" s="1279"/>
      <c r="BS57" s="1279"/>
      <c r="BT57" s="1279"/>
      <c r="BU57" s="1279"/>
      <c r="BV57" s="1279"/>
      <c r="BW57" s="1279"/>
      <c r="BX57" s="1279">
        <v>61.8</v>
      </c>
      <c r="BY57" s="1279"/>
      <c r="BZ57" s="1279"/>
      <c r="CA57" s="1279"/>
      <c r="CB57" s="1279"/>
      <c r="CC57" s="1279"/>
      <c r="CD57" s="1279"/>
      <c r="CE57" s="1279"/>
      <c r="CF57" s="1279">
        <v>62.8</v>
      </c>
      <c r="CG57" s="1279"/>
      <c r="CH57" s="1279"/>
      <c r="CI57" s="1279"/>
      <c r="CJ57" s="1279"/>
      <c r="CK57" s="1279"/>
      <c r="CL57" s="1279"/>
      <c r="CM57" s="1279"/>
      <c r="CN57" s="1279">
        <v>64.2</v>
      </c>
      <c r="CO57" s="1279"/>
      <c r="CP57" s="1279"/>
      <c r="CQ57" s="1279"/>
      <c r="CR57" s="1279"/>
      <c r="CS57" s="1279"/>
      <c r="CT57" s="1279"/>
      <c r="CU57" s="1279"/>
      <c r="CV57" s="1279">
        <v>67</v>
      </c>
      <c r="CW57" s="1279"/>
      <c r="CX57" s="1279"/>
      <c r="CY57" s="1279"/>
      <c r="CZ57" s="1279"/>
      <c r="DA57" s="1279"/>
      <c r="DB57" s="1279"/>
      <c r="DC57" s="1279"/>
      <c r="DD57" s="1282"/>
      <c r="DE57" s="1280"/>
    </row>
    <row r="58" spans="1:109" s="1257" customFormat="1">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c r="B63" s="1288" t="s">
        <v>596</v>
      </c>
    </row>
    <row r="64" spans="1:109">
      <c r="B64" s="1249"/>
      <c r="G64" s="1256"/>
      <c r="I64" s="1289"/>
      <c r="J64" s="1289"/>
      <c r="K64" s="1289"/>
      <c r="L64" s="1289"/>
      <c r="M64" s="1289"/>
      <c r="N64" s="1290"/>
      <c r="AM64" s="1256"/>
      <c r="AN64" s="1256" t="s">
        <v>589</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58" t="s">
        <v>597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4"/>
      <c r="I71" s="1295"/>
      <c r="J71" s="1292"/>
      <c r="K71" s="1292"/>
      <c r="L71" s="1293"/>
      <c r="M71" s="1292"/>
      <c r="N71" s="1293"/>
      <c r="AM71" s="1294"/>
      <c r="AN71" s="1243" t="s">
        <v>591</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c r="B73" s="1249"/>
      <c r="G73" s="1275"/>
      <c r="H73" s="1275"/>
      <c r="I73" s="1275"/>
      <c r="J73" s="1275"/>
      <c r="K73" s="1296"/>
      <c r="L73" s="1296"/>
      <c r="M73" s="1296"/>
      <c r="N73" s="1296"/>
      <c r="AM73" s="1267"/>
      <c r="AN73" s="1278" t="s">
        <v>592</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9">
        <v>74.8</v>
      </c>
      <c r="BQ73" s="1279"/>
      <c r="BR73" s="1279"/>
      <c r="BS73" s="1279"/>
      <c r="BT73" s="1279"/>
      <c r="BU73" s="1279"/>
      <c r="BV73" s="1279"/>
      <c r="BW73" s="1279"/>
      <c r="BX73" s="1279">
        <v>77.8</v>
      </c>
      <c r="BY73" s="1279"/>
      <c r="BZ73" s="1279"/>
      <c r="CA73" s="1279"/>
      <c r="CB73" s="1279"/>
      <c r="CC73" s="1279"/>
      <c r="CD73" s="1279"/>
      <c r="CE73" s="1279"/>
      <c r="CF73" s="1279">
        <v>71.7</v>
      </c>
      <c r="CG73" s="1279"/>
      <c r="CH73" s="1279"/>
      <c r="CI73" s="1279"/>
      <c r="CJ73" s="1279"/>
      <c r="CK73" s="1279"/>
      <c r="CL73" s="1279"/>
      <c r="CM73" s="1279"/>
      <c r="CN73" s="1279">
        <v>65.400000000000006</v>
      </c>
      <c r="CO73" s="1279"/>
      <c r="CP73" s="1279"/>
      <c r="CQ73" s="1279"/>
      <c r="CR73" s="1279"/>
      <c r="CS73" s="1279"/>
      <c r="CT73" s="1279"/>
      <c r="CU73" s="1279"/>
      <c r="CV73" s="1279">
        <v>58.7</v>
      </c>
      <c r="CW73" s="1279"/>
      <c r="CX73" s="1279"/>
      <c r="CY73" s="1279"/>
      <c r="CZ73" s="1279"/>
      <c r="DA73" s="1279"/>
      <c r="DB73" s="1279"/>
      <c r="DC73" s="1279"/>
    </row>
    <row r="74" spans="2:107">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598</v>
      </c>
      <c r="BC75" s="1278"/>
      <c r="BD75" s="1278"/>
      <c r="BE75" s="1278"/>
      <c r="BF75" s="1278"/>
      <c r="BG75" s="1278"/>
      <c r="BH75" s="1278"/>
      <c r="BI75" s="1278"/>
      <c r="BJ75" s="1278"/>
      <c r="BK75" s="1278"/>
      <c r="BL75" s="1278"/>
      <c r="BM75" s="1278"/>
      <c r="BN75" s="1278"/>
      <c r="BO75" s="1278"/>
      <c r="BP75" s="1279">
        <v>8.8000000000000007</v>
      </c>
      <c r="BQ75" s="1279"/>
      <c r="BR75" s="1279"/>
      <c r="BS75" s="1279"/>
      <c r="BT75" s="1279"/>
      <c r="BU75" s="1279"/>
      <c r="BV75" s="1279"/>
      <c r="BW75" s="1279"/>
      <c r="BX75" s="1279">
        <v>9.3000000000000007</v>
      </c>
      <c r="BY75" s="1279"/>
      <c r="BZ75" s="1279"/>
      <c r="CA75" s="1279"/>
      <c r="CB75" s="1279"/>
      <c r="CC75" s="1279"/>
      <c r="CD75" s="1279"/>
      <c r="CE75" s="1279"/>
      <c r="CF75" s="1279">
        <v>10.1</v>
      </c>
      <c r="CG75" s="1279"/>
      <c r="CH75" s="1279"/>
      <c r="CI75" s="1279"/>
      <c r="CJ75" s="1279"/>
      <c r="CK75" s="1279"/>
      <c r="CL75" s="1279"/>
      <c r="CM75" s="1279"/>
      <c r="CN75" s="1279">
        <v>11.6</v>
      </c>
      <c r="CO75" s="1279"/>
      <c r="CP75" s="1279"/>
      <c r="CQ75" s="1279"/>
      <c r="CR75" s="1279"/>
      <c r="CS75" s="1279"/>
      <c r="CT75" s="1279"/>
      <c r="CU75" s="1279"/>
      <c r="CV75" s="1279">
        <v>12.3</v>
      </c>
      <c r="CW75" s="1279"/>
      <c r="CX75" s="1279"/>
      <c r="CY75" s="1279"/>
      <c r="CZ75" s="1279"/>
      <c r="DA75" s="1279"/>
      <c r="DB75" s="1279"/>
      <c r="DC75" s="1279"/>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1249"/>
      <c r="G77" s="1268"/>
      <c r="H77" s="1268"/>
      <c r="I77" s="1268"/>
      <c r="J77" s="1268"/>
      <c r="K77" s="1296"/>
      <c r="L77" s="1296"/>
      <c r="M77" s="1296"/>
      <c r="N77" s="1296"/>
      <c r="AN77" s="1274" t="s">
        <v>595</v>
      </c>
      <c r="AO77" s="1274"/>
      <c r="AP77" s="1274"/>
      <c r="AQ77" s="1274"/>
      <c r="AR77" s="1274"/>
      <c r="AS77" s="1274"/>
      <c r="AT77" s="1274"/>
      <c r="AU77" s="1274"/>
      <c r="AV77" s="1274"/>
      <c r="AW77" s="1274"/>
      <c r="AX77" s="1274"/>
      <c r="AY77" s="1274"/>
      <c r="AZ77" s="1274"/>
      <c r="BA77" s="1274"/>
      <c r="BB77" s="1278" t="s">
        <v>593</v>
      </c>
      <c r="BC77" s="1278"/>
      <c r="BD77" s="1278"/>
      <c r="BE77" s="1278"/>
      <c r="BF77" s="1278"/>
      <c r="BG77" s="1278"/>
      <c r="BH77" s="1278"/>
      <c r="BI77" s="1278"/>
      <c r="BJ77" s="1278"/>
      <c r="BK77" s="1278"/>
      <c r="BL77" s="1278"/>
      <c r="BM77" s="1278"/>
      <c r="BN77" s="1278"/>
      <c r="BO77" s="1278"/>
      <c r="BP77" s="1279">
        <v>46.8</v>
      </c>
      <c r="BQ77" s="1279"/>
      <c r="BR77" s="1279"/>
      <c r="BS77" s="1279"/>
      <c r="BT77" s="1279"/>
      <c r="BU77" s="1279"/>
      <c r="BV77" s="1279"/>
      <c r="BW77" s="1279"/>
      <c r="BX77" s="1279">
        <v>48.4</v>
      </c>
      <c r="BY77" s="1279"/>
      <c r="BZ77" s="1279"/>
      <c r="CA77" s="1279"/>
      <c r="CB77" s="1279"/>
      <c r="CC77" s="1279"/>
      <c r="CD77" s="1279"/>
      <c r="CE77" s="1279"/>
      <c r="CF77" s="1279">
        <v>43</v>
      </c>
      <c r="CG77" s="1279"/>
      <c r="CH77" s="1279"/>
      <c r="CI77" s="1279"/>
      <c r="CJ77" s="1279"/>
      <c r="CK77" s="1279"/>
      <c r="CL77" s="1279"/>
      <c r="CM77" s="1279"/>
      <c r="CN77" s="1279">
        <v>32.4</v>
      </c>
      <c r="CO77" s="1279"/>
      <c r="CP77" s="1279"/>
      <c r="CQ77" s="1279"/>
      <c r="CR77" s="1279"/>
      <c r="CS77" s="1279"/>
      <c r="CT77" s="1279"/>
      <c r="CU77" s="1279"/>
      <c r="CV77" s="1279">
        <v>20</v>
      </c>
      <c r="CW77" s="1279"/>
      <c r="CX77" s="1279"/>
      <c r="CY77" s="1279"/>
      <c r="CZ77" s="1279"/>
      <c r="DA77" s="1279"/>
      <c r="DB77" s="1279"/>
      <c r="DC77" s="1279"/>
    </row>
    <row r="78" spans="2:107">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598</v>
      </c>
      <c r="BC79" s="1278"/>
      <c r="BD79" s="1278"/>
      <c r="BE79" s="1278"/>
      <c r="BF79" s="1278"/>
      <c r="BG79" s="1278"/>
      <c r="BH79" s="1278"/>
      <c r="BI79" s="1278"/>
      <c r="BJ79" s="1278"/>
      <c r="BK79" s="1278"/>
      <c r="BL79" s="1278"/>
      <c r="BM79" s="1278"/>
      <c r="BN79" s="1278"/>
      <c r="BO79" s="1278"/>
      <c r="BP79" s="1279">
        <v>9.9</v>
      </c>
      <c r="BQ79" s="1279"/>
      <c r="BR79" s="1279"/>
      <c r="BS79" s="1279"/>
      <c r="BT79" s="1279"/>
      <c r="BU79" s="1279"/>
      <c r="BV79" s="1279"/>
      <c r="BW79" s="1279"/>
      <c r="BX79" s="1279">
        <v>9.9</v>
      </c>
      <c r="BY79" s="1279"/>
      <c r="BZ79" s="1279"/>
      <c r="CA79" s="1279"/>
      <c r="CB79" s="1279"/>
      <c r="CC79" s="1279"/>
      <c r="CD79" s="1279"/>
      <c r="CE79" s="1279"/>
      <c r="CF79" s="1279">
        <v>9.9</v>
      </c>
      <c r="CG79" s="1279"/>
      <c r="CH79" s="1279"/>
      <c r="CI79" s="1279"/>
      <c r="CJ79" s="1279"/>
      <c r="CK79" s="1279"/>
      <c r="CL79" s="1279"/>
      <c r="CM79" s="1279"/>
      <c r="CN79" s="1279">
        <v>9.5</v>
      </c>
      <c r="CO79" s="1279"/>
      <c r="CP79" s="1279"/>
      <c r="CQ79" s="1279"/>
      <c r="CR79" s="1279"/>
      <c r="CS79" s="1279"/>
      <c r="CT79" s="1279"/>
      <c r="CU79" s="1279"/>
      <c r="CV79" s="1279">
        <v>9.5</v>
      </c>
      <c r="CW79" s="1279"/>
      <c r="CX79" s="1279"/>
      <c r="CY79" s="1279"/>
      <c r="CZ79" s="1279"/>
      <c r="DA79" s="1279"/>
      <c r="DB79" s="1279"/>
      <c r="DC79" s="1279"/>
    </row>
    <row r="80" spans="2:107">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1249"/>
    </row>
    <row r="82" spans="2:109" ht="17.2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3"/>
      <c r="DE84" s="1243"/>
    </row>
    <row r="85" spans="2:109">
      <c r="DD85" s="1243"/>
      <c r="DE85" s="1243"/>
    </row>
  </sheetData>
  <sheetProtection algorithmName="SHA-512" hashValue="IDo3NnhqzLOx2e0KdkfXigiu13NfqvOYno6Xjs5g7hcfDIavnXRJz9cbERDl4mBvy9Rf+f3YdE6Q1Wywj+U4vQ==" saltValue="k7fIX4Zz4TjriZibTLlS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99F4-E5C7-4100-A9F8-63D15315ABCD}">
  <sheetPr>
    <pageSetUpPr fitToPage="1"/>
  </sheetPr>
  <dimension ref="A1:DR125"/>
  <sheetViews>
    <sheetView showGridLines="0" topLeftCell="A40" zoomScaleNormal="100" zoomScaleSheetLayoutView="70" workbookViewId="0">
      <selection activeCell="AN43" sqref="AN43:DC47"/>
    </sheetView>
  </sheetViews>
  <sheetFormatPr defaultColWidth="0" defaultRowHeight="13.5" customHeight="1" zeroHeight="1"/>
  <cols>
    <col min="1" max="34" width="2.42578125" style="256" customWidth="1"/>
    <col min="35" max="122" width="2.42578125" style="255" customWidth="1"/>
    <col min="123" max="16384" width="2.425781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x6R7wwNket1drP/Ro1Yl85eWZKzQwJ82keO0pCNPfqPAf7sP1vNsb62EsIVFyiGp69OQInJNkJ0wKVFmoA5u4w==" saltValue="vr3hQYVLlQzmnYuiuSym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07A9-469C-4F57-8644-DF082F8721B7}">
  <sheetPr>
    <pageSetUpPr fitToPage="1"/>
  </sheetPr>
  <dimension ref="A1:DR125"/>
  <sheetViews>
    <sheetView showGridLines="0" topLeftCell="A37" zoomScaleNormal="100" zoomScaleSheetLayoutView="55" workbookViewId="0">
      <selection activeCell="AN43" sqref="AN43:DC47"/>
    </sheetView>
  </sheetViews>
  <sheetFormatPr defaultColWidth="0" defaultRowHeight="13.5" customHeight="1" zeroHeight="1"/>
  <cols>
    <col min="1" max="34" width="2.42578125" style="256" customWidth="1"/>
    <col min="35" max="122" width="2.42578125" style="255" customWidth="1"/>
    <col min="123" max="16384" width="2.425781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NdhjmEraW3sQh3YYpWF7EqknzTI6Myuvck3jDSrjul2BCZm2L52W8jECY2hCSNWA9MrEYMpN++KNQDw/RSr/EQ==" saltValue="X5qFO0nz6I6BRiM2geF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cols>
    <col min="1" max="1" width="45.85546875" style="141" customWidth="1"/>
    <col min="2" max="8" width="13.42578125" style="141" customWidth="1"/>
    <col min="9" max="16384" width="11.140625" style="141"/>
  </cols>
  <sheetData>
    <row r="1" spans="1:8">
      <c r="A1" s="135"/>
      <c r="B1" s="136"/>
      <c r="C1" s="137"/>
      <c r="D1" s="138"/>
      <c r="E1" s="139"/>
      <c r="F1" s="139"/>
      <c r="G1" s="139"/>
      <c r="H1" s="140"/>
    </row>
    <row r="2" spans="1:8">
      <c r="A2" s="142"/>
      <c r="B2" s="143"/>
      <c r="C2" s="144"/>
      <c r="D2" s="145" t="s">
        <v>52</v>
      </c>
      <c r="E2" s="146"/>
      <c r="F2" s="147" t="s">
        <v>552</v>
      </c>
      <c r="G2" s="148"/>
      <c r="H2" s="149"/>
    </row>
    <row r="3" spans="1:8">
      <c r="A3" s="145" t="s">
        <v>545</v>
      </c>
      <c r="B3" s="150"/>
      <c r="C3" s="151"/>
      <c r="D3" s="152">
        <v>147615</v>
      </c>
      <c r="E3" s="153"/>
      <c r="F3" s="154">
        <v>113913</v>
      </c>
      <c r="G3" s="155"/>
      <c r="H3" s="156"/>
    </row>
    <row r="4" spans="1:8">
      <c r="A4" s="157"/>
      <c r="B4" s="158"/>
      <c r="C4" s="159"/>
      <c r="D4" s="160">
        <v>102308</v>
      </c>
      <c r="E4" s="161"/>
      <c r="F4" s="162">
        <v>53160</v>
      </c>
      <c r="G4" s="163"/>
      <c r="H4" s="164"/>
    </row>
    <row r="5" spans="1:8">
      <c r="A5" s="145" t="s">
        <v>547</v>
      </c>
      <c r="B5" s="150"/>
      <c r="C5" s="151"/>
      <c r="D5" s="152">
        <v>162649</v>
      </c>
      <c r="E5" s="153"/>
      <c r="F5" s="154">
        <v>115050</v>
      </c>
      <c r="G5" s="155"/>
      <c r="H5" s="156"/>
    </row>
    <row r="6" spans="1:8">
      <c r="A6" s="157"/>
      <c r="B6" s="158"/>
      <c r="C6" s="159"/>
      <c r="D6" s="160">
        <v>81442</v>
      </c>
      <c r="E6" s="161"/>
      <c r="F6" s="162">
        <v>53792</v>
      </c>
      <c r="G6" s="163"/>
      <c r="H6" s="164"/>
    </row>
    <row r="7" spans="1:8">
      <c r="A7" s="145" t="s">
        <v>548</v>
      </c>
      <c r="B7" s="150"/>
      <c r="C7" s="151"/>
      <c r="D7" s="152">
        <v>88879</v>
      </c>
      <c r="E7" s="153"/>
      <c r="F7" s="154">
        <v>118252</v>
      </c>
      <c r="G7" s="155"/>
      <c r="H7" s="156"/>
    </row>
    <row r="8" spans="1:8">
      <c r="A8" s="157"/>
      <c r="B8" s="158"/>
      <c r="C8" s="159"/>
      <c r="D8" s="160">
        <v>30599</v>
      </c>
      <c r="E8" s="161"/>
      <c r="F8" s="162">
        <v>49994</v>
      </c>
      <c r="G8" s="163"/>
      <c r="H8" s="164"/>
    </row>
    <row r="9" spans="1:8">
      <c r="A9" s="145" t="s">
        <v>549</v>
      </c>
      <c r="B9" s="150"/>
      <c r="C9" s="151"/>
      <c r="D9" s="152">
        <v>182721</v>
      </c>
      <c r="E9" s="153"/>
      <c r="F9" s="154">
        <v>120302</v>
      </c>
      <c r="G9" s="155"/>
      <c r="H9" s="156"/>
    </row>
    <row r="10" spans="1:8">
      <c r="A10" s="157"/>
      <c r="B10" s="158"/>
      <c r="C10" s="159"/>
      <c r="D10" s="160">
        <v>38523</v>
      </c>
      <c r="E10" s="161"/>
      <c r="F10" s="162">
        <v>59328</v>
      </c>
      <c r="G10" s="163"/>
      <c r="H10" s="164"/>
    </row>
    <row r="11" spans="1:8">
      <c r="A11" s="145" t="s">
        <v>550</v>
      </c>
      <c r="B11" s="150"/>
      <c r="C11" s="151"/>
      <c r="D11" s="152">
        <v>219031</v>
      </c>
      <c r="E11" s="153"/>
      <c r="F11" s="154">
        <v>114841</v>
      </c>
      <c r="G11" s="155"/>
      <c r="H11" s="156"/>
    </row>
    <row r="12" spans="1:8">
      <c r="A12" s="157"/>
      <c r="B12" s="158"/>
      <c r="C12" s="165"/>
      <c r="D12" s="160">
        <v>61015</v>
      </c>
      <c r="E12" s="161"/>
      <c r="F12" s="162">
        <v>51589</v>
      </c>
      <c r="G12" s="163"/>
      <c r="H12" s="164"/>
    </row>
    <row r="13" spans="1:8">
      <c r="A13" s="145"/>
      <c r="B13" s="150"/>
      <c r="C13" s="166"/>
      <c r="D13" s="167">
        <v>160179</v>
      </c>
      <c r="E13" s="168"/>
      <c r="F13" s="169">
        <v>116472</v>
      </c>
      <c r="G13" s="170"/>
      <c r="H13" s="156"/>
    </row>
    <row r="14" spans="1:8">
      <c r="A14" s="157"/>
      <c r="B14" s="158"/>
      <c r="C14" s="159"/>
      <c r="D14" s="160">
        <v>62777</v>
      </c>
      <c r="E14" s="161"/>
      <c r="F14" s="162">
        <v>53573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3.13</v>
      </c>
      <c r="C19" s="171">
        <f>ROUND(VALUE(SUBSTITUTE(実質収支比率等に係る経年分析!G$48,"▲","-")),2)</f>
        <v>1.08</v>
      </c>
      <c r="D19" s="171">
        <f>ROUND(VALUE(SUBSTITUTE(実質収支比率等に係る経年分析!H$48,"▲","-")),2)</f>
        <v>4.93</v>
      </c>
      <c r="E19" s="171">
        <f>ROUND(VALUE(SUBSTITUTE(実質収支比率等に係る経年分析!I$48,"▲","-")),2)</f>
        <v>2.95</v>
      </c>
      <c r="F19" s="171">
        <f>ROUND(VALUE(SUBSTITUTE(実質収支比率等に係る経年分析!J$48,"▲","-")),2)</f>
        <v>4.51</v>
      </c>
    </row>
    <row r="20" spans="1:11">
      <c r="A20" s="171" t="s">
        <v>55</v>
      </c>
      <c r="B20" s="171">
        <f>ROUND(VALUE(SUBSTITUTE(実質収支比率等に係る経年分析!F$47,"▲","-")),2)</f>
        <v>21.08</v>
      </c>
      <c r="C20" s="171">
        <f>ROUND(VALUE(SUBSTITUTE(実質収支比率等に係る経年分析!G$47,"▲","-")),2)</f>
        <v>15.93</v>
      </c>
      <c r="D20" s="171">
        <f>ROUND(VALUE(SUBSTITUTE(実質収支比率等に係る経年分析!H$47,"▲","-")),2)</f>
        <v>14.72</v>
      </c>
      <c r="E20" s="171">
        <f>ROUND(VALUE(SUBSTITUTE(実質収支比率等に係る経年分析!I$47,"▲","-")),2)</f>
        <v>16.16</v>
      </c>
      <c r="F20" s="171">
        <f>ROUND(VALUE(SUBSTITUTE(実質収支比率等に係る経年分析!J$47,"▲","-")),2)</f>
        <v>16.579999999999998</v>
      </c>
    </row>
    <row r="21" spans="1:11">
      <c r="A21" s="171" t="s">
        <v>56</v>
      </c>
      <c r="B21" s="171">
        <f>IF(ISNUMBER(VALUE(SUBSTITUTE(実質収支比率等に係る経年分析!F$49,"▲","-"))),ROUND(VALUE(SUBSTITUTE(実質収支比率等に係る経年分析!F$49,"▲","-")),2),NA())</f>
        <v>-5.23</v>
      </c>
      <c r="C21" s="171">
        <f>IF(ISNUMBER(VALUE(SUBSTITUTE(実質収支比率等に係る経年分析!G$49,"▲","-"))),ROUND(VALUE(SUBSTITUTE(実質収支比率等に係る経年分析!G$49,"▲","-")),2),NA())</f>
        <v>-7.48</v>
      </c>
      <c r="D21" s="171">
        <f>IF(ISNUMBER(VALUE(SUBSTITUTE(実質収支比率等に係る経年分析!H$49,"▲","-"))),ROUND(VALUE(SUBSTITUTE(実質収支比率等に係る経年分析!H$49,"▲","-")),2),NA())</f>
        <v>2.91</v>
      </c>
      <c r="E21" s="171">
        <f>IF(ISNUMBER(VALUE(SUBSTITUTE(実質収支比率等に係る経年分析!I$49,"▲","-"))),ROUND(VALUE(SUBSTITUTE(実質収支比率等に係る経年分析!I$49,"▲","-")),2),NA())</f>
        <v>-0.14000000000000001</v>
      </c>
      <c r="F21" s="171">
        <f>IF(ISNUMBER(VALUE(SUBSTITUTE(実質収支比率等に係る経年分析!J$49,"▲","-"))),ROUND(VALUE(SUBSTITUTE(実質収支比率等に係る経年分析!J$49,"▲","-")),2),NA())</f>
        <v>3.12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国民健康保険診療所事業特別会計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c r="A30" s="172" t="str">
        <f>IF(連結実質赤字比率に係る赤字・黒字の構成分析!C$40="",NA(),連結実質赤字比率に係る赤字・黒字の構成分析!C$40)</f>
        <v>簡易水道事業会計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1.88</v>
      </c>
    </row>
    <row r="34" spans="1:16">
      <c r="A34" s="172" t="str">
        <f>IF(連結実質赤字比率に係る赤字・黒字の構成分析!C$36="",NA(),連結実質赤字比率に係る赤字・黒字の構成分析!C$36)</f>
        <v>国民健康保険病院事業会計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4.51</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6.38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1381</v>
      </c>
      <c r="E42" s="173"/>
      <c r="F42" s="173"/>
      <c r="G42" s="173">
        <f>'実質公債費比率（分子）の構造'!L$52</f>
        <v>1382</v>
      </c>
      <c r="H42" s="173"/>
      <c r="I42" s="173"/>
      <c r="J42" s="173">
        <f>'実質公債費比率（分子）の構造'!M$52</f>
        <v>1429</v>
      </c>
      <c r="K42" s="173"/>
      <c r="L42" s="173"/>
      <c r="M42" s="173">
        <f>'実質公債費比率（分子）の構造'!N$52</f>
        <v>1454</v>
      </c>
      <c r="N42" s="173"/>
      <c r="O42" s="173"/>
      <c r="P42" s="173">
        <f>'実質公債費比率（分子）の構造'!O$52</f>
        <v>1549</v>
      </c>
    </row>
    <row r="43" spans="1:16">
      <c r="A43" s="173" t="s">
        <v>64</v>
      </c>
      <c r="B43" s="173">
        <f>'実質公債費比率（分子）の構造'!K$51</f>
        <v>3</v>
      </c>
      <c r="C43" s="173"/>
      <c r="D43" s="173"/>
      <c r="E43" s="173">
        <f>'実質公債費比率（分子）の構造'!L$51</f>
        <v>1</v>
      </c>
      <c r="F43" s="173"/>
      <c r="G43" s="173"/>
      <c r="H43" s="173">
        <f>'実質公債費比率（分子）の構造'!M$51</f>
        <v>0</v>
      </c>
      <c r="I43" s="173"/>
      <c r="J43" s="173"/>
      <c r="K43" s="173">
        <f>'実質公債費比率（分子）の構造'!N$51</f>
        <v>1</v>
      </c>
      <c r="L43" s="173"/>
      <c r="M43" s="173"/>
      <c r="N43" s="173">
        <f>'実質公債費比率（分子）の構造'!O$51</f>
        <v>0</v>
      </c>
      <c r="O43" s="173"/>
      <c r="P43" s="173"/>
    </row>
    <row r="44" spans="1:16">
      <c r="A44" s="173" t="s">
        <v>65</v>
      </c>
      <c r="B44" s="173">
        <f>'実質公債費比率（分子）の構造'!K$50</f>
        <v>51</v>
      </c>
      <c r="C44" s="173"/>
      <c r="D44" s="173"/>
      <c r="E44" s="173">
        <f>'実質公債費比率（分子）の構造'!L$50</f>
        <v>57</v>
      </c>
      <c r="F44" s="173"/>
      <c r="G44" s="173"/>
      <c r="H44" s="173">
        <f>'実質公債費比率（分子）の構造'!M$50</f>
        <v>32</v>
      </c>
      <c r="I44" s="173"/>
      <c r="J44" s="173"/>
      <c r="K44" s="173">
        <f>'実質公債費比率（分子）の構造'!N$50</f>
        <v>22</v>
      </c>
      <c r="L44" s="173"/>
      <c r="M44" s="173"/>
      <c r="N44" s="173">
        <f>'実質公債費比率（分子）の構造'!O$50</f>
        <v>22</v>
      </c>
      <c r="O44" s="173"/>
      <c r="P44" s="173"/>
    </row>
    <row r="45" spans="1:16">
      <c r="A45" s="173" t="s">
        <v>66</v>
      </c>
      <c r="B45" s="173">
        <f>'実質公債費比率（分子）の構造'!K$49</f>
        <v>28</v>
      </c>
      <c r="C45" s="173"/>
      <c r="D45" s="173"/>
      <c r="E45" s="173">
        <f>'実質公債費比率（分子）の構造'!L$49</f>
        <v>28</v>
      </c>
      <c r="F45" s="173"/>
      <c r="G45" s="173"/>
      <c r="H45" s="173">
        <f>'実質公債費比率（分子）の構造'!M$49</f>
        <v>37</v>
      </c>
      <c r="I45" s="173"/>
      <c r="J45" s="173"/>
      <c r="K45" s="173">
        <f>'実質公債費比率（分子）の構造'!N$49</f>
        <v>46</v>
      </c>
      <c r="L45" s="173"/>
      <c r="M45" s="173"/>
      <c r="N45" s="173">
        <f>'実質公債費比率（分子）の構造'!O$49</f>
        <v>47</v>
      </c>
      <c r="O45" s="173"/>
      <c r="P45" s="173"/>
    </row>
    <row r="46" spans="1:16">
      <c r="A46" s="173" t="s">
        <v>67</v>
      </c>
      <c r="B46" s="173">
        <f>'実質公債費比率（分子）の構造'!K$48</f>
        <v>436</v>
      </c>
      <c r="C46" s="173"/>
      <c r="D46" s="173"/>
      <c r="E46" s="173">
        <f>'実質公債費比率（分子）の構造'!L$48</f>
        <v>397</v>
      </c>
      <c r="F46" s="173"/>
      <c r="G46" s="173"/>
      <c r="H46" s="173">
        <f>'実質公債費比率（分子）の構造'!M$48</f>
        <v>408</v>
      </c>
      <c r="I46" s="173"/>
      <c r="J46" s="173"/>
      <c r="K46" s="173">
        <f>'実質公債費比率（分子）の構造'!N$48</f>
        <v>514</v>
      </c>
      <c r="L46" s="173"/>
      <c r="M46" s="173"/>
      <c r="N46" s="173">
        <f>'実質公債費比率（分子）の構造'!O$48</f>
        <v>455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1349</v>
      </c>
      <c r="C49" s="173"/>
      <c r="D49" s="173"/>
      <c r="E49" s="173">
        <f>'実質公債費比率（分子）の構造'!L$45</f>
        <v>1443</v>
      </c>
      <c r="F49" s="173"/>
      <c r="G49" s="173"/>
      <c r="H49" s="173">
        <f>'実質公債費比率（分子）の構造'!M$45</f>
        <v>1514</v>
      </c>
      <c r="I49" s="173"/>
      <c r="J49" s="173"/>
      <c r="K49" s="173">
        <f>'実質公債費比率（分子）の構造'!N$45</f>
        <v>1606</v>
      </c>
      <c r="L49" s="173"/>
      <c r="M49" s="173"/>
      <c r="N49" s="173">
        <f>'実質公債費比率（分子）の構造'!O$45</f>
        <v>1739</v>
      </c>
      <c r="O49" s="173"/>
      <c r="P49" s="173"/>
    </row>
    <row r="50" spans="1:16">
      <c r="A50" s="173" t="s">
        <v>71</v>
      </c>
      <c r="B50" s="173" t="e">
        <f>NA()</f>
        <v>#N/A</v>
      </c>
      <c r="C50" s="173">
        <f>IF(ISNUMBER('実質公債費比率（分子）の構造'!K$53),'実質公債費比率（分子）の構造'!K$53,NA())</f>
        <v>486</v>
      </c>
      <c r="D50" s="173" t="e">
        <f>NA()</f>
        <v>#N/A</v>
      </c>
      <c r="E50" s="173" t="e">
        <f>NA()</f>
        <v>#N/A</v>
      </c>
      <c r="F50" s="173">
        <f>IF(ISNUMBER('実質公債費比率（分子）の構造'!L$53),'実質公債費比率（分子）の構造'!L$53,NA())</f>
        <v>544</v>
      </c>
      <c r="G50" s="173" t="e">
        <f>NA()</f>
        <v>#N/A</v>
      </c>
      <c r="H50" s="173" t="e">
        <f>NA()</f>
        <v>#N/A</v>
      </c>
      <c r="I50" s="173">
        <f>IF(ISNUMBER('実質公債費比率（分子）の構造'!M$53),'実質公債費比率（分子）の構造'!M$53,NA())</f>
        <v>562</v>
      </c>
      <c r="J50" s="173" t="e">
        <f>NA()</f>
        <v>#N/A</v>
      </c>
      <c r="K50" s="173" t="e">
        <f>NA()</f>
        <v>#N/A</v>
      </c>
      <c r="L50" s="173">
        <f>IF(ISNUMBER('実質公債費比率（分子）の構造'!N$53),'実質公債費比率（分子）の構造'!N$53,NA())</f>
        <v>735</v>
      </c>
      <c r="M50" s="173" t="e">
        <f>NA()</f>
        <v>#N/A</v>
      </c>
      <c r="N50" s="173" t="e">
        <f>NA()</f>
        <v>#N/A</v>
      </c>
      <c r="O50" s="173">
        <f>IF(ISNUMBER('実質公債費比率（分子）の構造'!O$53),'実質公債費比率（分子）の構造'!O$53,NA())</f>
        <v>714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11834</v>
      </c>
      <c r="E56" s="172"/>
      <c r="F56" s="172"/>
      <c r="G56" s="172">
        <f>'将来負担比率（分子）の構造'!J$52</f>
        <v>12282</v>
      </c>
      <c r="H56" s="172"/>
      <c r="I56" s="172"/>
      <c r="J56" s="172">
        <f>'将来負担比率（分子）の構造'!K$52</f>
        <v>11728</v>
      </c>
      <c r="K56" s="172"/>
      <c r="L56" s="172"/>
      <c r="M56" s="172">
        <f>'将来負担比率（分子）の構造'!L$52</f>
        <v>11298</v>
      </c>
      <c r="N56" s="172"/>
      <c r="O56" s="172"/>
      <c r="P56" s="172">
        <f>'将来負担比率（分子）の構造'!M$52</f>
        <v>10840</v>
      </c>
    </row>
    <row r="57" spans="1:16">
      <c r="A57" s="172" t="s">
        <v>42</v>
      </c>
      <c r="B57" s="172"/>
      <c r="C57" s="172"/>
      <c r="D57" s="172">
        <f>'将来負担比率（分子）の構造'!I$51</f>
        <v>1624</v>
      </c>
      <c r="E57" s="172"/>
      <c r="F57" s="172"/>
      <c r="G57" s="172">
        <f>'将来負担比率（分子）の構造'!J$51</f>
        <v>1466</v>
      </c>
      <c r="H57" s="172"/>
      <c r="I57" s="172"/>
      <c r="J57" s="172">
        <f>'将来負担比率（分子）の構造'!K$51</f>
        <v>1302</v>
      </c>
      <c r="K57" s="172"/>
      <c r="L57" s="172"/>
      <c r="M57" s="172">
        <f>'将来負担比率（分子）の構造'!L$51</f>
        <v>1156</v>
      </c>
      <c r="N57" s="172"/>
      <c r="O57" s="172"/>
      <c r="P57" s="172">
        <f>'将来負担比率（分子）の構造'!M$51</f>
        <v>1000</v>
      </c>
    </row>
    <row r="58" spans="1:16">
      <c r="A58" s="172" t="s">
        <v>41</v>
      </c>
      <c r="B58" s="172"/>
      <c r="C58" s="172"/>
      <c r="D58" s="172">
        <f>'将来負担比率（分子）の構造'!I$50</f>
        <v>1946</v>
      </c>
      <c r="E58" s="172"/>
      <c r="F58" s="172"/>
      <c r="G58" s="172">
        <f>'将来負担比率（分子）の構造'!J$50</f>
        <v>1657</v>
      </c>
      <c r="H58" s="172"/>
      <c r="I58" s="172"/>
      <c r="J58" s="172">
        <f>'将来負担比率（分子）の構造'!K$50</f>
        <v>1601</v>
      </c>
      <c r="K58" s="172"/>
      <c r="L58" s="172"/>
      <c r="M58" s="172">
        <f>'将来負担比率（分子）の構造'!L$50</f>
        <v>1650</v>
      </c>
      <c r="N58" s="172"/>
      <c r="O58" s="172"/>
      <c r="P58" s="172">
        <f>'将来負担比率（分子）の構造'!M$50</f>
        <v>1864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947</v>
      </c>
      <c r="C62" s="172"/>
      <c r="D62" s="172"/>
      <c r="E62" s="172">
        <f>'将来負担比率（分子）の構造'!J$45</f>
        <v>767</v>
      </c>
      <c r="F62" s="172"/>
      <c r="G62" s="172"/>
      <c r="H62" s="172">
        <f>'将来負担比率（分子）の構造'!K$45</f>
        <v>680</v>
      </c>
      <c r="I62" s="172"/>
      <c r="J62" s="172"/>
      <c r="K62" s="172">
        <f>'将来負担比率（分子）の構造'!L$45</f>
        <v>625</v>
      </c>
      <c r="L62" s="172"/>
      <c r="M62" s="172"/>
      <c r="N62" s="172">
        <f>'将来負担比率（分子）の構造'!M$45</f>
        <v>612</v>
      </c>
      <c r="O62" s="172"/>
      <c r="P62" s="172"/>
    </row>
    <row r="63" spans="1:16">
      <c r="A63" s="172" t="s">
        <v>34</v>
      </c>
      <c r="B63" s="172">
        <f>'将来負担比率（分子）の構造'!I$44</f>
        <v>294</v>
      </c>
      <c r="C63" s="172"/>
      <c r="D63" s="172"/>
      <c r="E63" s="172">
        <f>'将来負担比率（分子）の構造'!J$44</f>
        <v>403</v>
      </c>
      <c r="F63" s="172"/>
      <c r="G63" s="172"/>
      <c r="H63" s="172">
        <f>'将来負担比率（分子）の構造'!K$44</f>
        <v>368</v>
      </c>
      <c r="I63" s="172"/>
      <c r="J63" s="172"/>
      <c r="K63" s="172">
        <f>'将来負担比率（分子）の構造'!L$44</f>
        <v>334</v>
      </c>
      <c r="L63" s="172"/>
      <c r="M63" s="172"/>
      <c r="N63" s="172">
        <f>'将来負担比率（分子）の構造'!M$44</f>
        <v>319</v>
      </c>
      <c r="O63" s="172"/>
      <c r="P63" s="172"/>
    </row>
    <row r="64" spans="1:16">
      <c r="A64" s="172" t="s">
        <v>33</v>
      </c>
      <c r="B64" s="172">
        <f>'将来負担比率（分子）の構造'!I$43</f>
        <v>3671</v>
      </c>
      <c r="C64" s="172"/>
      <c r="D64" s="172"/>
      <c r="E64" s="172">
        <f>'将来負担比率（分子）の構造'!J$43</f>
        <v>3108</v>
      </c>
      <c r="F64" s="172"/>
      <c r="G64" s="172"/>
      <c r="H64" s="172">
        <f>'将来負担比率（分子）の構造'!K$43</f>
        <v>2854</v>
      </c>
      <c r="I64" s="172"/>
      <c r="J64" s="172"/>
      <c r="K64" s="172">
        <f>'将来負担比率（分子）の構造'!L$43</f>
        <v>2718</v>
      </c>
      <c r="L64" s="172"/>
      <c r="M64" s="172"/>
      <c r="N64" s="172">
        <f>'将来負担比率（分子）の構造'!M$43</f>
        <v>2602</v>
      </c>
      <c r="O64" s="172"/>
      <c r="P64" s="172"/>
    </row>
    <row r="65" spans="1:16">
      <c r="A65" s="172" t="s">
        <v>32</v>
      </c>
      <c r="B65" s="172">
        <f>'将来負担比率（分子）の構造'!I$42</f>
        <v>174</v>
      </c>
      <c r="C65" s="172"/>
      <c r="D65" s="172"/>
      <c r="E65" s="172">
        <f>'将来負担比率（分子）の構造'!J$42</f>
        <v>162</v>
      </c>
      <c r="F65" s="172"/>
      <c r="G65" s="172"/>
      <c r="H65" s="172">
        <f>'将来負担比率（分子）の構造'!K$42</f>
        <v>123</v>
      </c>
      <c r="I65" s="172"/>
      <c r="J65" s="172"/>
      <c r="K65" s="172">
        <f>'将来負担比率（分子）の構造'!L$42</f>
        <v>99</v>
      </c>
      <c r="L65" s="172"/>
      <c r="M65" s="172"/>
      <c r="N65" s="172">
        <f>'将来負担比率（分子）の構造'!M$42</f>
        <v>129</v>
      </c>
      <c r="O65" s="172"/>
      <c r="P65" s="172"/>
    </row>
    <row r="66" spans="1:16">
      <c r="A66" s="172" t="s">
        <v>31</v>
      </c>
      <c r="B66" s="172">
        <f>'将来負担比率（分子）の構造'!I$41</f>
        <v>14239</v>
      </c>
      <c r="C66" s="172"/>
      <c r="D66" s="172"/>
      <c r="E66" s="172">
        <f>'将来負担比率（分子）の構造'!J$41</f>
        <v>14985</v>
      </c>
      <c r="F66" s="172"/>
      <c r="G66" s="172"/>
      <c r="H66" s="172">
        <f>'将来負担比率（分子）の構造'!K$41</f>
        <v>14354</v>
      </c>
      <c r="I66" s="172"/>
      <c r="J66" s="172"/>
      <c r="K66" s="172">
        <f>'将来負担比率（分子）の構造'!L$41</f>
        <v>13819</v>
      </c>
      <c r="L66" s="172"/>
      <c r="M66" s="172"/>
      <c r="N66" s="172">
        <f>'将来負担比率（分子）の構造'!M$41</f>
        <v>13366</v>
      </c>
      <c r="O66" s="172"/>
      <c r="P66" s="172"/>
    </row>
    <row r="67" spans="1:16">
      <c r="A67" s="172" t="s">
        <v>75</v>
      </c>
      <c r="B67" s="172" t="e">
        <f>NA()</f>
        <v>#N/A</v>
      </c>
      <c r="C67" s="172">
        <f>IF(ISNUMBER('将来負担比率（分子）の構造'!I$53), IF('将来負担比率（分子）の構造'!I$53 &lt; 0, 0, '将来負担比率（分子）の構造'!I$53), NA())</f>
        <v>3922</v>
      </c>
      <c r="D67" s="172" t="e">
        <f>NA()</f>
        <v>#N/A</v>
      </c>
      <c r="E67" s="172" t="e">
        <f>NA()</f>
        <v>#N/A</v>
      </c>
      <c r="F67" s="172">
        <f>IF(ISNUMBER('将来負担比率（分子）の構造'!J$53), IF('将来負担比率（分子）の構造'!J$53 &lt; 0, 0, '将来負担比率（分子）の構造'!J$53), NA())</f>
        <v>4021</v>
      </c>
      <c r="G67" s="172" t="e">
        <f>NA()</f>
        <v>#N/A</v>
      </c>
      <c r="H67" s="172" t="e">
        <f>NA()</f>
        <v>#N/A</v>
      </c>
      <c r="I67" s="172">
        <f>IF(ISNUMBER('将来負担比率（分子）の構造'!K$53), IF('将来負担比率（分子）の構造'!K$53 &lt; 0, 0, '将来負担比率（分子）の構造'!K$53), NA())</f>
        <v>3748</v>
      </c>
      <c r="J67" s="172" t="e">
        <f>NA()</f>
        <v>#N/A</v>
      </c>
      <c r="K67" s="172" t="e">
        <f>NA()</f>
        <v>#N/A</v>
      </c>
      <c r="L67" s="172">
        <f>IF(ISNUMBER('将来負担比率（分子）の構造'!L$53), IF('将来負担比率（分子）の構造'!L$53 &lt; 0, 0, '将来負担比率（分子）の構造'!L$53), NA())</f>
        <v>3491</v>
      </c>
      <c r="M67" s="172" t="e">
        <f>NA()</f>
        <v>#N/A</v>
      </c>
      <c r="N67" s="172" t="e">
        <f>NA()</f>
        <v>#N/A</v>
      </c>
      <c r="O67" s="172">
        <f>IF(ISNUMBER('将来負担比率（分子）の構造'!M$53), IF('将来負担比率（分子）の構造'!M$53 &lt; 0, 0, '将来負担比率（分子）の構造'!M$53), NA())</f>
        <v>3322</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952</v>
      </c>
      <c r="C72" s="176">
        <f>基金残高に係る経年分析!G55</f>
        <v>1067</v>
      </c>
      <c r="D72" s="176">
        <f>基金残高に係る経年分析!H55</f>
        <v>1164</v>
      </c>
    </row>
    <row r="73" spans="1:16">
      <c r="A73" s="175" t="s">
        <v>78</v>
      </c>
      <c r="B73" s="176">
        <f>基金残高に係る経年分析!F56</f>
        <v>101</v>
      </c>
      <c r="C73" s="176">
        <f>基金残高に係る経年分析!G56</f>
        <v>101</v>
      </c>
      <c r="D73" s="176">
        <f>基金残高に係る経年分析!H56</f>
        <v>101</v>
      </c>
    </row>
    <row r="74" spans="1:16">
      <c r="A74" s="175" t="s">
        <v>79</v>
      </c>
      <c r="B74" s="176">
        <f>基金残高に係る経年分析!F57</f>
        <v>1265</v>
      </c>
      <c r="C74" s="176">
        <f>基金残高に係る経年分析!G57</f>
        <v>1012</v>
      </c>
      <c r="D74" s="176">
        <f>基金残高に係る経年分析!H57</f>
        <v>1034</v>
      </c>
    </row>
  </sheetData>
  <sheetProtection algorithmName="SHA-512" hashValue="wz85mBWHsAE5iKy89yTBFypXBF0GCTYE1N0EGWyaLx/E5rkc0X2kTm7kiGgdmrrb8+JXxQBD5Ls4KML/gxQKlg==" saltValue="6aebzhSWHxjzEA3IzVS9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5703125" style="212" customWidth="1"/>
    <col min="2" max="2" width="2.42578125" style="212" customWidth="1"/>
    <col min="3" max="16" width="2.5703125" style="212" customWidth="1"/>
    <col min="17" max="17" width="2.42578125" style="212" customWidth="1"/>
    <col min="18" max="95" width="1.5703125" style="212" customWidth="1"/>
    <col min="96" max="133" width="1.5703125" style="222" customWidth="1"/>
    <col min="134" max="143" width="1.5703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9" t="s">
        <v>225</v>
      </c>
      <c r="AQ4" s="749"/>
      <c r="AR4" s="749"/>
      <c r="AS4" s="749"/>
      <c r="AT4" s="749"/>
      <c r="AU4" s="749"/>
      <c r="AV4" s="749"/>
      <c r="AW4" s="749"/>
      <c r="AX4" s="749"/>
      <c r="AY4" s="749"/>
      <c r="AZ4" s="749"/>
      <c r="BA4" s="749"/>
      <c r="BB4" s="749"/>
      <c r="BC4" s="749"/>
      <c r="BD4" s="749"/>
      <c r="BE4" s="749"/>
      <c r="BF4" s="749"/>
      <c r="BG4" s="749" t="s">
        <v>226</v>
      </c>
      <c r="BH4" s="749"/>
      <c r="BI4" s="749"/>
      <c r="BJ4" s="749"/>
      <c r="BK4" s="749"/>
      <c r="BL4" s="749"/>
      <c r="BM4" s="749"/>
      <c r="BN4" s="749"/>
      <c r="BO4" s="749" t="s">
        <v>223</v>
      </c>
      <c r="BP4" s="749"/>
      <c r="BQ4" s="749"/>
      <c r="BR4" s="749"/>
      <c r="BS4" s="749" t="s">
        <v>227</v>
      </c>
      <c r="BT4" s="749"/>
      <c r="BU4" s="749"/>
      <c r="BV4" s="749"/>
      <c r="BW4" s="749"/>
      <c r="BX4" s="749"/>
      <c r="BY4" s="749"/>
      <c r="BZ4" s="749"/>
      <c r="CA4" s="749"/>
      <c r="CB4" s="749"/>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c r="B5" s="697" t="s">
        <v>229</v>
      </c>
      <c r="C5" s="698"/>
      <c r="D5" s="698"/>
      <c r="E5" s="698"/>
      <c r="F5" s="698"/>
      <c r="G5" s="698"/>
      <c r="H5" s="698"/>
      <c r="I5" s="698"/>
      <c r="J5" s="698"/>
      <c r="K5" s="698"/>
      <c r="L5" s="698"/>
      <c r="M5" s="698"/>
      <c r="N5" s="698"/>
      <c r="O5" s="698"/>
      <c r="P5" s="698"/>
      <c r="Q5" s="699"/>
      <c r="R5" s="682">
        <v>1556652</v>
      </c>
      <c r="S5" s="683"/>
      <c r="T5" s="683"/>
      <c r="U5" s="683"/>
      <c r="V5" s="683"/>
      <c r="W5" s="683"/>
      <c r="X5" s="683"/>
      <c r="Y5" s="726"/>
      <c r="Z5" s="744">
        <v>12</v>
      </c>
      <c r="AA5" s="744"/>
      <c r="AB5" s="744"/>
      <c r="AC5" s="744"/>
      <c r="AD5" s="745">
        <v>1556652</v>
      </c>
      <c r="AE5" s="745"/>
      <c r="AF5" s="745"/>
      <c r="AG5" s="745"/>
      <c r="AH5" s="745"/>
      <c r="AI5" s="745"/>
      <c r="AJ5" s="745"/>
      <c r="AK5" s="745"/>
      <c r="AL5" s="727">
        <v>22.5</v>
      </c>
      <c r="AM5" s="702"/>
      <c r="AN5" s="702"/>
      <c r="AO5" s="728"/>
      <c r="AP5" s="697" t="s">
        <v>230</v>
      </c>
      <c r="AQ5" s="698"/>
      <c r="AR5" s="698"/>
      <c r="AS5" s="698"/>
      <c r="AT5" s="698"/>
      <c r="AU5" s="698"/>
      <c r="AV5" s="698"/>
      <c r="AW5" s="698"/>
      <c r="AX5" s="698"/>
      <c r="AY5" s="698"/>
      <c r="AZ5" s="698"/>
      <c r="BA5" s="698"/>
      <c r="BB5" s="698"/>
      <c r="BC5" s="698"/>
      <c r="BD5" s="698"/>
      <c r="BE5" s="698"/>
      <c r="BF5" s="699"/>
      <c r="BG5" s="629">
        <v>1550139</v>
      </c>
      <c r="BH5" s="630"/>
      <c r="BI5" s="630"/>
      <c r="BJ5" s="630"/>
      <c r="BK5" s="630"/>
      <c r="BL5" s="630"/>
      <c r="BM5" s="630"/>
      <c r="BN5" s="631"/>
      <c r="BO5" s="656">
        <v>99.6</v>
      </c>
      <c r="BP5" s="656"/>
      <c r="BQ5" s="656"/>
      <c r="BR5" s="656"/>
      <c r="BS5" s="657">
        <v>20262</v>
      </c>
      <c r="BT5" s="657"/>
      <c r="BU5" s="657"/>
      <c r="BV5" s="657"/>
      <c r="BW5" s="657"/>
      <c r="BX5" s="657"/>
      <c r="BY5" s="657"/>
      <c r="BZ5" s="657"/>
      <c r="CA5" s="657"/>
      <c r="CB5" s="715"/>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c r="B6" s="626" t="s">
        <v>234</v>
      </c>
      <c r="C6" s="627"/>
      <c r="D6" s="627"/>
      <c r="E6" s="627"/>
      <c r="F6" s="627"/>
      <c r="G6" s="627"/>
      <c r="H6" s="627"/>
      <c r="I6" s="627"/>
      <c r="J6" s="627"/>
      <c r="K6" s="627"/>
      <c r="L6" s="627"/>
      <c r="M6" s="627"/>
      <c r="N6" s="627"/>
      <c r="O6" s="627"/>
      <c r="P6" s="627"/>
      <c r="Q6" s="628"/>
      <c r="R6" s="629">
        <v>135328</v>
      </c>
      <c r="S6" s="630"/>
      <c r="T6" s="630"/>
      <c r="U6" s="630"/>
      <c r="V6" s="630"/>
      <c r="W6" s="630"/>
      <c r="X6" s="630"/>
      <c r="Y6" s="631"/>
      <c r="Z6" s="656">
        <v>1</v>
      </c>
      <c r="AA6" s="656"/>
      <c r="AB6" s="656"/>
      <c r="AC6" s="656"/>
      <c r="AD6" s="657">
        <v>135328</v>
      </c>
      <c r="AE6" s="657"/>
      <c r="AF6" s="657"/>
      <c r="AG6" s="657"/>
      <c r="AH6" s="657"/>
      <c r="AI6" s="657"/>
      <c r="AJ6" s="657"/>
      <c r="AK6" s="657"/>
      <c r="AL6" s="632">
        <v>2</v>
      </c>
      <c r="AM6" s="633"/>
      <c r="AN6" s="633"/>
      <c r="AO6" s="658"/>
      <c r="AP6" s="626" t="s">
        <v>235</v>
      </c>
      <c r="AQ6" s="627"/>
      <c r="AR6" s="627"/>
      <c r="AS6" s="627"/>
      <c r="AT6" s="627"/>
      <c r="AU6" s="627"/>
      <c r="AV6" s="627"/>
      <c r="AW6" s="627"/>
      <c r="AX6" s="627"/>
      <c r="AY6" s="627"/>
      <c r="AZ6" s="627"/>
      <c r="BA6" s="627"/>
      <c r="BB6" s="627"/>
      <c r="BC6" s="627"/>
      <c r="BD6" s="627"/>
      <c r="BE6" s="627"/>
      <c r="BF6" s="628"/>
      <c r="BG6" s="629">
        <v>1550139</v>
      </c>
      <c r="BH6" s="630"/>
      <c r="BI6" s="630"/>
      <c r="BJ6" s="630"/>
      <c r="BK6" s="630"/>
      <c r="BL6" s="630"/>
      <c r="BM6" s="630"/>
      <c r="BN6" s="631"/>
      <c r="BO6" s="656">
        <v>99.6</v>
      </c>
      <c r="BP6" s="656"/>
      <c r="BQ6" s="656"/>
      <c r="BR6" s="656"/>
      <c r="BS6" s="657">
        <v>20262</v>
      </c>
      <c r="BT6" s="657"/>
      <c r="BU6" s="657"/>
      <c r="BV6" s="657"/>
      <c r="BW6" s="657"/>
      <c r="BX6" s="657"/>
      <c r="BY6" s="657"/>
      <c r="BZ6" s="657"/>
      <c r="CA6" s="657"/>
      <c r="CB6" s="715"/>
      <c r="CD6" s="685" t="s">
        <v>236</v>
      </c>
      <c r="CE6" s="686"/>
      <c r="CF6" s="686"/>
      <c r="CG6" s="686"/>
      <c r="CH6" s="686"/>
      <c r="CI6" s="686"/>
      <c r="CJ6" s="686"/>
      <c r="CK6" s="686"/>
      <c r="CL6" s="686"/>
      <c r="CM6" s="686"/>
      <c r="CN6" s="686"/>
      <c r="CO6" s="686"/>
      <c r="CP6" s="686"/>
      <c r="CQ6" s="687"/>
      <c r="CR6" s="629">
        <v>85502</v>
      </c>
      <c r="CS6" s="630"/>
      <c r="CT6" s="630"/>
      <c r="CU6" s="630"/>
      <c r="CV6" s="630"/>
      <c r="CW6" s="630"/>
      <c r="CX6" s="630"/>
      <c r="CY6" s="631"/>
      <c r="CZ6" s="727">
        <v>0.7</v>
      </c>
      <c r="DA6" s="702"/>
      <c r="DB6" s="702"/>
      <c r="DC6" s="730"/>
      <c r="DD6" s="635" t="s">
        <v>129</v>
      </c>
      <c r="DE6" s="630"/>
      <c r="DF6" s="630"/>
      <c r="DG6" s="630"/>
      <c r="DH6" s="630"/>
      <c r="DI6" s="630"/>
      <c r="DJ6" s="630"/>
      <c r="DK6" s="630"/>
      <c r="DL6" s="630"/>
      <c r="DM6" s="630"/>
      <c r="DN6" s="630"/>
      <c r="DO6" s="630"/>
      <c r="DP6" s="631"/>
      <c r="DQ6" s="635">
        <v>85502</v>
      </c>
      <c r="DR6" s="630"/>
      <c r="DS6" s="630"/>
      <c r="DT6" s="630"/>
      <c r="DU6" s="630"/>
      <c r="DV6" s="630"/>
      <c r="DW6" s="630"/>
      <c r="DX6" s="630"/>
      <c r="DY6" s="630"/>
      <c r="DZ6" s="630"/>
      <c r="EA6" s="630"/>
      <c r="EB6" s="630"/>
      <c r="EC6" s="673"/>
    </row>
    <row r="7" spans="2:143" ht="11.25" customHeight="1">
      <c r="B7" s="626" t="s">
        <v>237</v>
      </c>
      <c r="C7" s="627"/>
      <c r="D7" s="627"/>
      <c r="E7" s="627"/>
      <c r="F7" s="627"/>
      <c r="G7" s="627"/>
      <c r="H7" s="627"/>
      <c r="I7" s="627"/>
      <c r="J7" s="627"/>
      <c r="K7" s="627"/>
      <c r="L7" s="627"/>
      <c r="M7" s="627"/>
      <c r="N7" s="627"/>
      <c r="O7" s="627"/>
      <c r="P7" s="627"/>
      <c r="Q7" s="628"/>
      <c r="R7" s="629">
        <v>930</v>
      </c>
      <c r="S7" s="630"/>
      <c r="T7" s="630"/>
      <c r="U7" s="630"/>
      <c r="V7" s="630"/>
      <c r="W7" s="630"/>
      <c r="X7" s="630"/>
      <c r="Y7" s="631"/>
      <c r="Z7" s="656">
        <v>0</v>
      </c>
      <c r="AA7" s="656"/>
      <c r="AB7" s="656"/>
      <c r="AC7" s="656"/>
      <c r="AD7" s="657">
        <v>930</v>
      </c>
      <c r="AE7" s="657"/>
      <c r="AF7" s="657"/>
      <c r="AG7" s="657"/>
      <c r="AH7" s="657"/>
      <c r="AI7" s="657"/>
      <c r="AJ7" s="657"/>
      <c r="AK7" s="657"/>
      <c r="AL7" s="632">
        <v>0</v>
      </c>
      <c r="AM7" s="633"/>
      <c r="AN7" s="633"/>
      <c r="AO7" s="658"/>
      <c r="AP7" s="626" t="s">
        <v>238</v>
      </c>
      <c r="AQ7" s="627"/>
      <c r="AR7" s="627"/>
      <c r="AS7" s="627"/>
      <c r="AT7" s="627"/>
      <c r="AU7" s="627"/>
      <c r="AV7" s="627"/>
      <c r="AW7" s="627"/>
      <c r="AX7" s="627"/>
      <c r="AY7" s="627"/>
      <c r="AZ7" s="627"/>
      <c r="BA7" s="627"/>
      <c r="BB7" s="627"/>
      <c r="BC7" s="627"/>
      <c r="BD7" s="627"/>
      <c r="BE7" s="627"/>
      <c r="BF7" s="628"/>
      <c r="BG7" s="629">
        <v>709114</v>
      </c>
      <c r="BH7" s="630"/>
      <c r="BI7" s="630"/>
      <c r="BJ7" s="630"/>
      <c r="BK7" s="630"/>
      <c r="BL7" s="630"/>
      <c r="BM7" s="630"/>
      <c r="BN7" s="631"/>
      <c r="BO7" s="656">
        <v>45.6</v>
      </c>
      <c r="BP7" s="656"/>
      <c r="BQ7" s="656"/>
      <c r="BR7" s="656"/>
      <c r="BS7" s="657">
        <v>20262</v>
      </c>
      <c r="BT7" s="657"/>
      <c r="BU7" s="657"/>
      <c r="BV7" s="657"/>
      <c r="BW7" s="657"/>
      <c r="BX7" s="657"/>
      <c r="BY7" s="657"/>
      <c r="BZ7" s="657"/>
      <c r="CA7" s="657"/>
      <c r="CB7" s="715"/>
      <c r="CD7" s="663" t="s">
        <v>239</v>
      </c>
      <c r="CE7" s="664"/>
      <c r="CF7" s="664"/>
      <c r="CG7" s="664"/>
      <c r="CH7" s="664"/>
      <c r="CI7" s="664"/>
      <c r="CJ7" s="664"/>
      <c r="CK7" s="664"/>
      <c r="CL7" s="664"/>
      <c r="CM7" s="664"/>
      <c r="CN7" s="664"/>
      <c r="CO7" s="664"/>
      <c r="CP7" s="664"/>
      <c r="CQ7" s="665"/>
      <c r="CR7" s="629">
        <v>1417877</v>
      </c>
      <c r="CS7" s="630"/>
      <c r="CT7" s="630"/>
      <c r="CU7" s="630"/>
      <c r="CV7" s="630"/>
      <c r="CW7" s="630"/>
      <c r="CX7" s="630"/>
      <c r="CY7" s="631"/>
      <c r="CZ7" s="656">
        <v>11.6</v>
      </c>
      <c r="DA7" s="656"/>
      <c r="DB7" s="656"/>
      <c r="DC7" s="656"/>
      <c r="DD7" s="635">
        <v>198305</v>
      </c>
      <c r="DE7" s="630"/>
      <c r="DF7" s="630"/>
      <c r="DG7" s="630"/>
      <c r="DH7" s="630"/>
      <c r="DI7" s="630"/>
      <c r="DJ7" s="630"/>
      <c r="DK7" s="630"/>
      <c r="DL7" s="630"/>
      <c r="DM7" s="630"/>
      <c r="DN7" s="630"/>
      <c r="DO7" s="630"/>
      <c r="DP7" s="631"/>
      <c r="DQ7" s="635">
        <v>1016471</v>
      </c>
      <c r="DR7" s="630"/>
      <c r="DS7" s="630"/>
      <c r="DT7" s="630"/>
      <c r="DU7" s="630"/>
      <c r="DV7" s="630"/>
      <c r="DW7" s="630"/>
      <c r="DX7" s="630"/>
      <c r="DY7" s="630"/>
      <c r="DZ7" s="630"/>
      <c r="EA7" s="630"/>
      <c r="EB7" s="630"/>
      <c r="EC7" s="673"/>
    </row>
    <row r="8" spans="2:143" ht="11.25" customHeight="1">
      <c r="B8" s="626" t="s">
        <v>240</v>
      </c>
      <c r="C8" s="627"/>
      <c r="D8" s="627"/>
      <c r="E8" s="627"/>
      <c r="F8" s="627"/>
      <c r="G8" s="627"/>
      <c r="H8" s="627"/>
      <c r="I8" s="627"/>
      <c r="J8" s="627"/>
      <c r="K8" s="627"/>
      <c r="L8" s="627"/>
      <c r="M8" s="627"/>
      <c r="N8" s="627"/>
      <c r="O8" s="627"/>
      <c r="P8" s="627"/>
      <c r="Q8" s="628"/>
      <c r="R8" s="629">
        <v>4776</v>
      </c>
      <c r="S8" s="630"/>
      <c r="T8" s="630"/>
      <c r="U8" s="630"/>
      <c r="V8" s="630"/>
      <c r="W8" s="630"/>
      <c r="X8" s="630"/>
      <c r="Y8" s="631"/>
      <c r="Z8" s="656">
        <v>0</v>
      </c>
      <c r="AA8" s="656"/>
      <c r="AB8" s="656"/>
      <c r="AC8" s="656"/>
      <c r="AD8" s="657">
        <v>4776</v>
      </c>
      <c r="AE8" s="657"/>
      <c r="AF8" s="657"/>
      <c r="AG8" s="657"/>
      <c r="AH8" s="657"/>
      <c r="AI8" s="657"/>
      <c r="AJ8" s="657"/>
      <c r="AK8" s="657"/>
      <c r="AL8" s="632">
        <v>0.1</v>
      </c>
      <c r="AM8" s="633"/>
      <c r="AN8" s="633"/>
      <c r="AO8" s="658"/>
      <c r="AP8" s="626" t="s">
        <v>241</v>
      </c>
      <c r="AQ8" s="627"/>
      <c r="AR8" s="627"/>
      <c r="AS8" s="627"/>
      <c r="AT8" s="627"/>
      <c r="AU8" s="627"/>
      <c r="AV8" s="627"/>
      <c r="AW8" s="627"/>
      <c r="AX8" s="627"/>
      <c r="AY8" s="627"/>
      <c r="AZ8" s="627"/>
      <c r="BA8" s="627"/>
      <c r="BB8" s="627"/>
      <c r="BC8" s="627"/>
      <c r="BD8" s="627"/>
      <c r="BE8" s="627"/>
      <c r="BF8" s="628"/>
      <c r="BG8" s="629">
        <v>20604</v>
      </c>
      <c r="BH8" s="630"/>
      <c r="BI8" s="630"/>
      <c r="BJ8" s="630"/>
      <c r="BK8" s="630"/>
      <c r="BL8" s="630"/>
      <c r="BM8" s="630"/>
      <c r="BN8" s="631"/>
      <c r="BO8" s="656">
        <v>1.3</v>
      </c>
      <c r="BP8" s="656"/>
      <c r="BQ8" s="656"/>
      <c r="BR8" s="656"/>
      <c r="BS8" s="657" t="s">
        <v>129</v>
      </c>
      <c r="BT8" s="657"/>
      <c r="BU8" s="657"/>
      <c r="BV8" s="657"/>
      <c r="BW8" s="657"/>
      <c r="BX8" s="657"/>
      <c r="BY8" s="657"/>
      <c r="BZ8" s="657"/>
      <c r="CA8" s="657"/>
      <c r="CB8" s="715"/>
      <c r="CD8" s="663" t="s">
        <v>242</v>
      </c>
      <c r="CE8" s="664"/>
      <c r="CF8" s="664"/>
      <c r="CG8" s="664"/>
      <c r="CH8" s="664"/>
      <c r="CI8" s="664"/>
      <c r="CJ8" s="664"/>
      <c r="CK8" s="664"/>
      <c r="CL8" s="664"/>
      <c r="CM8" s="664"/>
      <c r="CN8" s="664"/>
      <c r="CO8" s="664"/>
      <c r="CP8" s="664"/>
      <c r="CQ8" s="665"/>
      <c r="CR8" s="629">
        <v>2606117</v>
      </c>
      <c r="CS8" s="630"/>
      <c r="CT8" s="630"/>
      <c r="CU8" s="630"/>
      <c r="CV8" s="630"/>
      <c r="CW8" s="630"/>
      <c r="CX8" s="630"/>
      <c r="CY8" s="631"/>
      <c r="CZ8" s="656">
        <v>21.3</v>
      </c>
      <c r="DA8" s="656"/>
      <c r="DB8" s="656"/>
      <c r="DC8" s="656"/>
      <c r="DD8" s="635">
        <v>39311</v>
      </c>
      <c r="DE8" s="630"/>
      <c r="DF8" s="630"/>
      <c r="DG8" s="630"/>
      <c r="DH8" s="630"/>
      <c r="DI8" s="630"/>
      <c r="DJ8" s="630"/>
      <c r="DK8" s="630"/>
      <c r="DL8" s="630"/>
      <c r="DM8" s="630"/>
      <c r="DN8" s="630"/>
      <c r="DO8" s="630"/>
      <c r="DP8" s="631"/>
      <c r="DQ8" s="635">
        <v>1480632</v>
      </c>
      <c r="DR8" s="630"/>
      <c r="DS8" s="630"/>
      <c r="DT8" s="630"/>
      <c r="DU8" s="630"/>
      <c r="DV8" s="630"/>
      <c r="DW8" s="630"/>
      <c r="DX8" s="630"/>
      <c r="DY8" s="630"/>
      <c r="DZ8" s="630"/>
      <c r="EA8" s="630"/>
      <c r="EB8" s="630"/>
      <c r="EC8" s="673"/>
    </row>
    <row r="9" spans="2:143" ht="11.25" customHeight="1">
      <c r="B9" s="626" t="s">
        <v>243</v>
      </c>
      <c r="C9" s="627"/>
      <c r="D9" s="627"/>
      <c r="E9" s="627"/>
      <c r="F9" s="627"/>
      <c r="G9" s="627"/>
      <c r="H9" s="627"/>
      <c r="I9" s="627"/>
      <c r="J9" s="627"/>
      <c r="K9" s="627"/>
      <c r="L9" s="627"/>
      <c r="M9" s="627"/>
      <c r="N9" s="627"/>
      <c r="O9" s="627"/>
      <c r="P9" s="627"/>
      <c r="Q9" s="628"/>
      <c r="R9" s="629">
        <v>5824</v>
      </c>
      <c r="S9" s="630"/>
      <c r="T9" s="630"/>
      <c r="U9" s="630"/>
      <c r="V9" s="630"/>
      <c r="W9" s="630"/>
      <c r="X9" s="630"/>
      <c r="Y9" s="631"/>
      <c r="Z9" s="656">
        <v>0</v>
      </c>
      <c r="AA9" s="656"/>
      <c r="AB9" s="656"/>
      <c r="AC9" s="656"/>
      <c r="AD9" s="657">
        <v>5824</v>
      </c>
      <c r="AE9" s="657"/>
      <c r="AF9" s="657"/>
      <c r="AG9" s="657"/>
      <c r="AH9" s="657"/>
      <c r="AI9" s="657"/>
      <c r="AJ9" s="657"/>
      <c r="AK9" s="657"/>
      <c r="AL9" s="632">
        <v>0.1</v>
      </c>
      <c r="AM9" s="633"/>
      <c r="AN9" s="633"/>
      <c r="AO9" s="658"/>
      <c r="AP9" s="626" t="s">
        <v>244</v>
      </c>
      <c r="AQ9" s="627"/>
      <c r="AR9" s="627"/>
      <c r="AS9" s="627"/>
      <c r="AT9" s="627"/>
      <c r="AU9" s="627"/>
      <c r="AV9" s="627"/>
      <c r="AW9" s="627"/>
      <c r="AX9" s="627"/>
      <c r="AY9" s="627"/>
      <c r="AZ9" s="627"/>
      <c r="BA9" s="627"/>
      <c r="BB9" s="627"/>
      <c r="BC9" s="627"/>
      <c r="BD9" s="627"/>
      <c r="BE9" s="627"/>
      <c r="BF9" s="628"/>
      <c r="BG9" s="629">
        <v>587610</v>
      </c>
      <c r="BH9" s="630"/>
      <c r="BI9" s="630"/>
      <c r="BJ9" s="630"/>
      <c r="BK9" s="630"/>
      <c r="BL9" s="630"/>
      <c r="BM9" s="630"/>
      <c r="BN9" s="631"/>
      <c r="BO9" s="656">
        <v>37.700000000000003</v>
      </c>
      <c r="BP9" s="656"/>
      <c r="BQ9" s="656"/>
      <c r="BR9" s="656"/>
      <c r="BS9" s="657" t="s">
        <v>129</v>
      </c>
      <c r="BT9" s="657"/>
      <c r="BU9" s="657"/>
      <c r="BV9" s="657"/>
      <c r="BW9" s="657"/>
      <c r="BX9" s="657"/>
      <c r="BY9" s="657"/>
      <c r="BZ9" s="657"/>
      <c r="CA9" s="657"/>
      <c r="CB9" s="715"/>
      <c r="CD9" s="663" t="s">
        <v>245</v>
      </c>
      <c r="CE9" s="664"/>
      <c r="CF9" s="664"/>
      <c r="CG9" s="664"/>
      <c r="CH9" s="664"/>
      <c r="CI9" s="664"/>
      <c r="CJ9" s="664"/>
      <c r="CK9" s="664"/>
      <c r="CL9" s="664"/>
      <c r="CM9" s="664"/>
      <c r="CN9" s="664"/>
      <c r="CO9" s="664"/>
      <c r="CP9" s="664"/>
      <c r="CQ9" s="665"/>
      <c r="CR9" s="629">
        <v>1404004</v>
      </c>
      <c r="CS9" s="630"/>
      <c r="CT9" s="630"/>
      <c r="CU9" s="630"/>
      <c r="CV9" s="630"/>
      <c r="CW9" s="630"/>
      <c r="CX9" s="630"/>
      <c r="CY9" s="631"/>
      <c r="CZ9" s="656">
        <v>11.5</v>
      </c>
      <c r="DA9" s="656"/>
      <c r="DB9" s="656"/>
      <c r="DC9" s="656"/>
      <c r="DD9" s="635">
        <v>49812</v>
      </c>
      <c r="DE9" s="630"/>
      <c r="DF9" s="630"/>
      <c r="DG9" s="630"/>
      <c r="DH9" s="630"/>
      <c r="DI9" s="630"/>
      <c r="DJ9" s="630"/>
      <c r="DK9" s="630"/>
      <c r="DL9" s="630"/>
      <c r="DM9" s="630"/>
      <c r="DN9" s="630"/>
      <c r="DO9" s="630"/>
      <c r="DP9" s="631"/>
      <c r="DQ9" s="635">
        <v>1195955</v>
      </c>
      <c r="DR9" s="630"/>
      <c r="DS9" s="630"/>
      <c r="DT9" s="630"/>
      <c r="DU9" s="630"/>
      <c r="DV9" s="630"/>
      <c r="DW9" s="630"/>
      <c r="DX9" s="630"/>
      <c r="DY9" s="630"/>
      <c r="DZ9" s="630"/>
      <c r="EA9" s="630"/>
      <c r="EB9" s="630"/>
      <c r="EC9" s="673"/>
    </row>
    <row r="10" spans="2:143" ht="11.25" customHeight="1">
      <c r="B10" s="626" t="s">
        <v>246</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42863</v>
      </c>
      <c r="BH10" s="630"/>
      <c r="BI10" s="630"/>
      <c r="BJ10" s="630"/>
      <c r="BK10" s="630"/>
      <c r="BL10" s="630"/>
      <c r="BM10" s="630"/>
      <c r="BN10" s="631"/>
      <c r="BO10" s="656">
        <v>2.8</v>
      </c>
      <c r="BP10" s="656"/>
      <c r="BQ10" s="656"/>
      <c r="BR10" s="656"/>
      <c r="BS10" s="657">
        <v>3826</v>
      </c>
      <c r="BT10" s="657"/>
      <c r="BU10" s="657"/>
      <c r="BV10" s="657"/>
      <c r="BW10" s="657"/>
      <c r="BX10" s="657"/>
      <c r="BY10" s="657"/>
      <c r="BZ10" s="657"/>
      <c r="CA10" s="657"/>
      <c r="CB10" s="715"/>
      <c r="CD10" s="663" t="s">
        <v>248</v>
      </c>
      <c r="CE10" s="664"/>
      <c r="CF10" s="664"/>
      <c r="CG10" s="664"/>
      <c r="CH10" s="664"/>
      <c r="CI10" s="664"/>
      <c r="CJ10" s="664"/>
      <c r="CK10" s="664"/>
      <c r="CL10" s="664"/>
      <c r="CM10" s="664"/>
      <c r="CN10" s="664"/>
      <c r="CO10" s="664"/>
      <c r="CP10" s="664"/>
      <c r="CQ10" s="665"/>
      <c r="CR10" s="629">
        <v>10242</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v>242</v>
      </c>
      <c r="DR10" s="630"/>
      <c r="DS10" s="630"/>
      <c r="DT10" s="630"/>
      <c r="DU10" s="630"/>
      <c r="DV10" s="630"/>
      <c r="DW10" s="630"/>
      <c r="DX10" s="630"/>
      <c r="DY10" s="630"/>
      <c r="DZ10" s="630"/>
      <c r="EA10" s="630"/>
      <c r="EB10" s="630"/>
      <c r="EC10" s="673"/>
    </row>
    <row r="11" spans="2:143" ht="11.25" customHeight="1">
      <c r="B11" s="626" t="s">
        <v>249</v>
      </c>
      <c r="C11" s="627"/>
      <c r="D11" s="627"/>
      <c r="E11" s="627"/>
      <c r="F11" s="627"/>
      <c r="G11" s="627"/>
      <c r="H11" s="627"/>
      <c r="I11" s="627"/>
      <c r="J11" s="627"/>
      <c r="K11" s="627"/>
      <c r="L11" s="627"/>
      <c r="M11" s="627"/>
      <c r="N11" s="627"/>
      <c r="O11" s="627"/>
      <c r="P11" s="627"/>
      <c r="Q11" s="628"/>
      <c r="R11" s="629">
        <v>309439</v>
      </c>
      <c r="S11" s="630"/>
      <c r="T11" s="630"/>
      <c r="U11" s="630"/>
      <c r="V11" s="630"/>
      <c r="W11" s="630"/>
      <c r="X11" s="630"/>
      <c r="Y11" s="631"/>
      <c r="Z11" s="632">
        <v>2.4</v>
      </c>
      <c r="AA11" s="633"/>
      <c r="AB11" s="633"/>
      <c r="AC11" s="634"/>
      <c r="AD11" s="635">
        <v>309439</v>
      </c>
      <c r="AE11" s="630"/>
      <c r="AF11" s="630"/>
      <c r="AG11" s="630"/>
      <c r="AH11" s="630"/>
      <c r="AI11" s="630"/>
      <c r="AJ11" s="630"/>
      <c r="AK11" s="631"/>
      <c r="AL11" s="632">
        <v>4.5</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58037</v>
      </c>
      <c r="BH11" s="630"/>
      <c r="BI11" s="630"/>
      <c r="BJ11" s="630"/>
      <c r="BK11" s="630"/>
      <c r="BL11" s="630"/>
      <c r="BM11" s="630"/>
      <c r="BN11" s="631"/>
      <c r="BO11" s="656">
        <v>3.7</v>
      </c>
      <c r="BP11" s="656"/>
      <c r="BQ11" s="656"/>
      <c r="BR11" s="656"/>
      <c r="BS11" s="657">
        <v>16436</v>
      </c>
      <c r="BT11" s="657"/>
      <c r="BU11" s="657"/>
      <c r="BV11" s="657"/>
      <c r="BW11" s="657"/>
      <c r="BX11" s="657"/>
      <c r="BY11" s="657"/>
      <c r="BZ11" s="657"/>
      <c r="CA11" s="657"/>
      <c r="CB11" s="715"/>
      <c r="CD11" s="663" t="s">
        <v>251</v>
      </c>
      <c r="CE11" s="664"/>
      <c r="CF11" s="664"/>
      <c r="CG11" s="664"/>
      <c r="CH11" s="664"/>
      <c r="CI11" s="664"/>
      <c r="CJ11" s="664"/>
      <c r="CK11" s="664"/>
      <c r="CL11" s="664"/>
      <c r="CM11" s="664"/>
      <c r="CN11" s="664"/>
      <c r="CO11" s="664"/>
      <c r="CP11" s="664"/>
      <c r="CQ11" s="665"/>
      <c r="CR11" s="629">
        <v>1713739</v>
      </c>
      <c r="CS11" s="630"/>
      <c r="CT11" s="630"/>
      <c r="CU11" s="630"/>
      <c r="CV11" s="630"/>
      <c r="CW11" s="630"/>
      <c r="CX11" s="630"/>
      <c r="CY11" s="631"/>
      <c r="CZ11" s="656">
        <v>14</v>
      </c>
      <c r="DA11" s="656"/>
      <c r="DB11" s="656"/>
      <c r="DC11" s="656"/>
      <c r="DD11" s="635">
        <v>1433098</v>
      </c>
      <c r="DE11" s="630"/>
      <c r="DF11" s="630"/>
      <c r="DG11" s="630"/>
      <c r="DH11" s="630"/>
      <c r="DI11" s="630"/>
      <c r="DJ11" s="630"/>
      <c r="DK11" s="630"/>
      <c r="DL11" s="630"/>
      <c r="DM11" s="630"/>
      <c r="DN11" s="630"/>
      <c r="DO11" s="630"/>
      <c r="DP11" s="631"/>
      <c r="DQ11" s="635">
        <v>191193</v>
      </c>
      <c r="DR11" s="630"/>
      <c r="DS11" s="630"/>
      <c r="DT11" s="630"/>
      <c r="DU11" s="630"/>
      <c r="DV11" s="630"/>
      <c r="DW11" s="630"/>
      <c r="DX11" s="630"/>
      <c r="DY11" s="630"/>
      <c r="DZ11" s="630"/>
      <c r="EA11" s="630"/>
      <c r="EB11" s="630"/>
      <c r="EC11" s="673"/>
    </row>
    <row r="12" spans="2:143" ht="11.25" customHeight="1">
      <c r="B12" s="626" t="s">
        <v>252</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56" t="s">
        <v>129</v>
      </c>
      <c r="AA12" s="656"/>
      <c r="AB12" s="656"/>
      <c r="AC12" s="656"/>
      <c r="AD12" s="657" t="s">
        <v>129</v>
      </c>
      <c r="AE12" s="657"/>
      <c r="AF12" s="657"/>
      <c r="AG12" s="657"/>
      <c r="AH12" s="657"/>
      <c r="AI12" s="657"/>
      <c r="AJ12" s="657"/>
      <c r="AK12" s="657"/>
      <c r="AL12" s="632" t="s">
        <v>129</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678361</v>
      </c>
      <c r="BH12" s="630"/>
      <c r="BI12" s="630"/>
      <c r="BJ12" s="630"/>
      <c r="BK12" s="630"/>
      <c r="BL12" s="630"/>
      <c r="BM12" s="630"/>
      <c r="BN12" s="631"/>
      <c r="BO12" s="656">
        <v>43.6</v>
      </c>
      <c r="BP12" s="656"/>
      <c r="BQ12" s="656"/>
      <c r="BR12" s="656"/>
      <c r="BS12" s="657" t="s">
        <v>129</v>
      </c>
      <c r="BT12" s="657"/>
      <c r="BU12" s="657"/>
      <c r="BV12" s="657"/>
      <c r="BW12" s="657"/>
      <c r="BX12" s="657"/>
      <c r="BY12" s="657"/>
      <c r="BZ12" s="657"/>
      <c r="CA12" s="657"/>
      <c r="CB12" s="715"/>
      <c r="CD12" s="663" t="s">
        <v>254</v>
      </c>
      <c r="CE12" s="664"/>
      <c r="CF12" s="664"/>
      <c r="CG12" s="664"/>
      <c r="CH12" s="664"/>
      <c r="CI12" s="664"/>
      <c r="CJ12" s="664"/>
      <c r="CK12" s="664"/>
      <c r="CL12" s="664"/>
      <c r="CM12" s="664"/>
      <c r="CN12" s="664"/>
      <c r="CO12" s="664"/>
      <c r="CP12" s="664"/>
      <c r="CQ12" s="665"/>
      <c r="CR12" s="629">
        <v>302669</v>
      </c>
      <c r="CS12" s="630"/>
      <c r="CT12" s="630"/>
      <c r="CU12" s="630"/>
      <c r="CV12" s="630"/>
      <c r="CW12" s="630"/>
      <c r="CX12" s="630"/>
      <c r="CY12" s="631"/>
      <c r="CZ12" s="656">
        <v>2.5</v>
      </c>
      <c r="DA12" s="656"/>
      <c r="DB12" s="656"/>
      <c r="DC12" s="656"/>
      <c r="DD12" s="635">
        <v>15176</v>
      </c>
      <c r="DE12" s="630"/>
      <c r="DF12" s="630"/>
      <c r="DG12" s="630"/>
      <c r="DH12" s="630"/>
      <c r="DI12" s="630"/>
      <c r="DJ12" s="630"/>
      <c r="DK12" s="630"/>
      <c r="DL12" s="630"/>
      <c r="DM12" s="630"/>
      <c r="DN12" s="630"/>
      <c r="DO12" s="630"/>
      <c r="DP12" s="631"/>
      <c r="DQ12" s="635">
        <v>268426</v>
      </c>
      <c r="DR12" s="630"/>
      <c r="DS12" s="630"/>
      <c r="DT12" s="630"/>
      <c r="DU12" s="630"/>
      <c r="DV12" s="630"/>
      <c r="DW12" s="630"/>
      <c r="DX12" s="630"/>
      <c r="DY12" s="630"/>
      <c r="DZ12" s="630"/>
      <c r="EA12" s="630"/>
      <c r="EB12" s="630"/>
      <c r="EC12" s="673"/>
    </row>
    <row r="13" spans="2:143" ht="11.25" customHeight="1">
      <c r="B13" s="626" t="s">
        <v>255</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663837</v>
      </c>
      <c r="BH13" s="630"/>
      <c r="BI13" s="630"/>
      <c r="BJ13" s="630"/>
      <c r="BK13" s="630"/>
      <c r="BL13" s="630"/>
      <c r="BM13" s="630"/>
      <c r="BN13" s="631"/>
      <c r="BO13" s="656">
        <v>42.6</v>
      </c>
      <c r="BP13" s="656"/>
      <c r="BQ13" s="656"/>
      <c r="BR13" s="656"/>
      <c r="BS13" s="657" t="s">
        <v>129</v>
      </c>
      <c r="BT13" s="657"/>
      <c r="BU13" s="657"/>
      <c r="BV13" s="657"/>
      <c r="BW13" s="657"/>
      <c r="BX13" s="657"/>
      <c r="BY13" s="657"/>
      <c r="BZ13" s="657"/>
      <c r="CA13" s="657"/>
      <c r="CB13" s="715"/>
      <c r="CD13" s="663" t="s">
        <v>257</v>
      </c>
      <c r="CE13" s="664"/>
      <c r="CF13" s="664"/>
      <c r="CG13" s="664"/>
      <c r="CH13" s="664"/>
      <c r="CI13" s="664"/>
      <c r="CJ13" s="664"/>
      <c r="CK13" s="664"/>
      <c r="CL13" s="664"/>
      <c r="CM13" s="664"/>
      <c r="CN13" s="664"/>
      <c r="CO13" s="664"/>
      <c r="CP13" s="664"/>
      <c r="CQ13" s="665"/>
      <c r="CR13" s="629">
        <v>1421002</v>
      </c>
      <c r="CS13" s="630"/>
      <c r="CT13" s="630"/>
      <c r="CU13" s="630"/>
      <c r="CV13" s="630"/>
      <c r="CW13" s="630"/>
      <c r="CX13" s="630"/>
      <c r="CY13" s="631"/>
      <c r="CZ13" s="656">
        <v>11.6</v>
      </c>
      <c r="DA13" s="656"/>
      <c r="DB13" s="656"/>
      <c r="DC13" s="656"/>
      <c r="DD13" s="635">
        <v>729751</v>
      </c>
      <c r="DE13" s="630"/>
      <c r="DF13" s="630"/>
      <c r="DG13" s="630"/>
      <c r="DH13" s="630"/>
      <c r="DI13" s="630"/>
      <c r="DJ13" s="630"/>
      <c r="DK13" s="630"/>
      <c r="DL13" s="630"/>
      <c r="DM13" s="630"/>
      <c r="DN13" s="630"/>
      <c r="DO13" s="630"/>
      <c r="DP13" s="631"/>
      <c r="DQ13" s="635">
        <v>897400</v>
      </c>
      <c r="DR13" s="630"/>
      <c r="DS13" s="630"/>
      <c r="DT13" s="630"/>
      <c r="DU13" s="630"/>
      <c r="DV13" s="630"/>
      <c r="DW13" s="630"/>
      <c r="DX13" s="630"/>
      <c r="DY13" s="630"/>
      <c r="DZ13" s="630"/>
      <c r="EA13" s="630"/>
      <c r="EB13" s="630"/>
      <c r="EC13" s="673"/>
    </row>
    <row r="14" spans="2:143" ht="11.25" customHeight="1">
      <c r="B14" s="626" t="s">
        <v>258</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32124</v>
      </c>
      <c r="BH14" s="630"/>
      <c r="BI14" s="630"/>
      <c r="BJ14" s="630"/>
      <c r="BK14" s="630"/>
      <c r="BL14" s="630"/>
      <c r="BM14" s="630"/>
      <c r="BN14" s="631"/>
      <c r="BO14" s="656">
        <v>2.1</v>
      </c>
      <c r="BP14" s="656"/>
      <c r="BQ14" s="656"/>
      <c r="BR14" s="656"/>
      <c r="BS14" s="657" t="s">
        <v>129</v>
      </c>
      <c r="BT14" s="657"/>
      <c r="BU14" s="657"/>
      <c r="BV14" s="657"/>
      <c r="BW14" s="657"/>
      <c r="BX14" s="657"/>
      <c r="BY14" s="657"/>
      <c r="BZ14" s="657"/>
      <c r="CA14" s="657"/>
      <c r="CB14" s="715"/>
      <c r="CD14" s="663" t="s">
        <v>260</v>
      </c>
      <c r="CE14" s="664"/>
      <c r="CF14" s="664"/>
      <c r="CG14" s="664"/>
      <c r="CH14" s="664"/>
      <c r="CI14" s="664"/>
      <c r="CJ14" s="664"/>
      <c r="CK14" s="664"/>
      <c r="CL14" s="664"/>
      <c r="CM14" s="664"/>
      <c r="CN14" s="664"/>
      <c r="CO14" s="664"/>
      <c r="CP14" s="664"/>
      <c r="CQ14" s="665"/>
      <c r="CR14" s="629">
        <v>540669</v>
      </c>
      <c r="CS14" s="630"/>
      <c r="CT14" s="630"/>
      <c r="CU14" s="630"/>
      <c r="CV14" s="630"/>
      <c r="CW14" s="630"/>
      <c r="CX14" s="630"/>
      <c r="CY14" s="631"/>
      <c r="CZ14" s="656">
        <v>4.4000000000000004</v>
      </c>
      <c r="DA14" s="656"/>
      <c r="DB14" s="656"/>
      <c r="DC14" s="656"/>
      <c r="DD14" s="635" t="s">
        <v>129</v>
      </c>
      <c r="DE14" s="630"/>
      <c r="DF14" s="630"/>
      <c r="DG14" s="630"/>
      <c r="DH14" s="630"/>
      <c r="DI14" s="630"/>
      <c r="DJ14" s="630"/>
      <c r="DK14" s="630"/>
      <c r="DL14" s="630"/>
      <c r="DM14" s="630"/>
      <c r="DN14" s="630"/>
      <c r="DO14" s="630"/>
      <c r="DP14" s="631"/>
      <c r="DQ14" s="635">
        <v>538769</v>
      </c>
      <c r="DR14" s="630"/>
      <c r="DS14" s="630"/>
      <c r="DT14" s="630"/>
      <c r="DU14" s="630"/>
      <c r="DV14" s="630"/>
      <c r="DW14" s="630"/>
      <c r="DX14" s="630"/>
      <c r="DY14" s="630"/>
      <c r="DZ14" s="630"/>
      <c r="EA14" s="630"/>
      <c r="EB14" s="630"/>
      <c r="EC14" s="673"/>
    </row>
    <row r="15" spans="2:143" ht="11.25" customHeight="1">
      <c r="B15" s="626" t="s">
        <v>261</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130540</v>
      </c>
      <c r="BH15" s="630"/>
      <c r="BI15" s="630"/>
      <c r="BJ15" s="630"/>
      <c r="BK15" s="630"/>
      <c r="BL15" s="630"/>
      <c r="BM15" s="630"/>
      <c r="BN15" s="631"/>
      <c r="BO15" s="656">
        <v>8.4</v>
      </c>
      <c r="BP15" s="656"/>
      <c r="BQ15" s="656"/>
      <c r="BR15" s="656"/>
      <c r="BS15" s="657" t="s">
        <v>129</v>
      </c>
      <c r="BT15" s="657"/>
      <c r="BU15" s="657"/>
      <c r="BV15" s="657"/>
      <c r="BW15" s="657"/>
      <c r="BX15" s="657"/>
      <c r="BY15" s="657"/>
      <c r="BZ15" s="657"/>
      <c r="CA15" s="657"/>
      <c r="CB15" s="715"/>
      <c r="CD15" s="663" t="s">
        <v>263</v>
      </c>
      <c r="CE15" s="664"/>
      <c r="CF15" s="664"/>
      <c r="CG15" s="664"/>
      <c r="CH15" s="664"/>
      <c r="CI15" s="664"/>
      <c r="CJ15" s="664"/>
      <c r="CK15" s="664"/>
      <c r="CL15" s="664"/>
      <c r="CM15" s="664"/>
      <c r="CN15" s="664"/>
      <c r="CO15" s="664"/>
      <c r="CP15" s="664"/>
      <c r="CQ15" s="665"/>
      <c r="CR15" s="629">
        <v>955190</v>
      </c>
      <c r="CS15" s="630"/>
      <c r="CT15" s="630"/>
      <c r="CU15" s="630"/>
      <c r="CV15" s="630"/>
      <c r="CW15" s="630"/>
      <c r="CX15" s="630"/>
      <c r="CY15" s="631"/>
      <c r="CZ15" s="656">
        <v>7.8</v>
      </c>
      <c r="DA15" s="656"/>
      <c r="DB15" s="656"/>
      <c r="DC15" s="656"/>
      <c r="DD15" s="635">
        <v>41355</v>
      </c>
      <c r="DE15" s="630"/>
      <c r="DF15" s="630"/>
      <c r="DG15" s="630"/>
      <c r="DH15" s="630"/>
      <c r="DI15" s="630"/>
      <c r="DJ15" s="630"/>
      <c r="DK15" s="630"/>
      <c r="DL15" s="630"/>
      <c r="DM15" s="630"/>
      <c r="DN15" s="630"/>
      <c r="DO15" s="630"/>
      <c r="DP15" s="631"/>
      <c r="DQ15" s="635">
        <v>896977</v>
      </c>
      <c r="DR15" s="630"/>
      <c r="DS15" s="630"/>
      <c r="DT15" s="630"/>
      <c r="DU15" s="630"/>
      <c r="DV15" s="630"/>
      <c r="DW15" s="630"/>
      <c r="DX15" s="630"/>
      <c r="DY15" s="630"/>
      <c r="DZ15" s="630"/>
      <c r="EA15" s="630"/>
      <c r="EB15" s="630"/>
      <c r="EC15" s="673"/>
    </row>
    <row r="16" spans="2:143" ht="11.25" customHeight="1">
      <c r="B16" s="626" t="s">
        <v>264</v>
      </c>
      <c r="C16" s="627"/>
      <c r="D16" s="627"/>
      <c r="E16" s="627"/>
      <c r="F16" s="627"/>
      <c r="G16" s="627"/>
      <c r="H16" s="627"/>
      <c r="I16" s="627"/>
      <c r="J16" s="627"/>
      <c r="K16" s="627"/>
      <c r="L16" s="627"/>
      <c r="M16" s="627"/>
      <c r="N16" s="627"/>
      <c r="O16" s="627"/>
      <c r="P16" s="627"/>
      <c r="Q16" s="628"/>
      <c r="R16" s="629">
        <v>8183</v>
      </c>
      <c r="S16" s="630"/>
      <c r="T16" s="630"/>
      <c r="U16" s="630"/>
      <c r="V16" s="630"/>
      <c r="W16" s="630"/>
      <c r="X16" s="630"/>
      <c r="Y16" s="631"/>
      <c r="Z16" s="656">
        <v>0.1</v>
      </c>
      <c r="AA16" s="656"/>
      <c r="AB16" s="656"/>
      <c r="AC16" s="656"/>
      <c r="AD16" s="657">
        <v>8183</v>
      </c>
      <c r="AE16" s="657"/>
      <c r="AF16" s="657"/>
      <c r="AG16" s="657"/>
      <c r="AH16" s="657"/>
      <c r="AI16" s="657"/>
      <c r="AJ16" s="657"/>
      <c r="AK16" s="657"/>
      <c r="AL16" s="632">
        <v>0.1</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3" t="s">
        <v>266</v>
      </c>
      <c r="CE16" s="664"/>
      <c r="CF16" s="664"/>
      <c r="CG16" s="664"/>
      <c r="CH16" s="664"/>
      <c r="CI16" s="664"/>
      <c r="CJ16" s="664"/>
      <c r="CK16" s="664"/>
      <c r="CL16" s="664"/>
      <c r="CM16" s="664"/>
      <c r="CN16" s="664"/>
      <c r="CO16" s="664"/>
      <c r="CP16" s="664"/>
      <c r="CQ16" s="665"/>
      <c r="CR16" s="629">
        <v>27617</v>
      </c>
      <c r="CS16" s="630"/>
      <c r="CT16" s="630"/>
      <c r="CU16" s="630"/>
      <c r="CV16" s="630"/>
      <c r="CW16" s="630"/>
      <c r="CX16" s="630"/>
      <c r="CY16" s="631"/>
      <c r="CZ16" s="656">
        <v>0.2</v>
      </c>
      <c r="DA16" s="656"/>
      <c r="DB16" s="656"/>
      <c r="DC16" s="656"/>
      <c r="DD16" s="635" t="s">
        <v>129</v>
      </c>
      <c r="DE16" s="630"/>
      <c r="DF16" s="630"/>
      <c r="DG16" s="630"/>
      <c r="DH16" s="630"/>
      <c r="DI16" s="630"/>
      <c r="DJ16" s="630"/>
      <c r="DK16" s="630"/>
      <c r="DL16" s="630"/>
      <c r="DM16" s="630"/>
      <c r="DN16" s="630"/>
      <c r="DO16" s="630"/>
      <c r="DP16" s="631"/>
      <c r="DQ16" s="635">
        <v>7017</v>
      </c>
      <c r="DR16" s="630"/>
      <c r="DS16" s="630"/>
      <c r="DT16" s="630"/>
      <c r="DU16" s="630"/>
      <c r="DV16" s="630"/>
      <c r="DW16" s="630"/>
      <c r="DX16" s="630"/>
      <c r="DY16" s="630"/>
      <c r="DZ16" s="630"/>
      <c r="EA16" s="630"/>
      <c r="EB16" s="630"/>
      <c r="EC16" s="673"/>
    </row>
    <row r="17" spans="2:133" ht="11.25" customHeight="1">
      <c r="B17" s="626" t="s">
        <v>267</v>
      </c>
      <c r="C17" s="627"/>
      <c r="D17" s="627"/>
      <c r="E17" s="627"/>
      <c r="F17" s="627"/>
      <c r="G17" s="627"/>
      <c r="H17" s="627"/>
      <c r="I17" s="627"/>
      <c r="J17" s="627"/>
      <c r="K17" s="627"/>
      <c r="L17" s="627"/>
      <c r="M17" s="627"/>
      <c r="N17" s="627"/>
      <c r="O17" s="627"/>
      <c r="P17" s="627"/>
      <c r="Q17" s="628"/>
      <c r="R17" s="629">
        <v>19877</v>
      </c>
      <c r="S17" s="630"/>
      <c r="T17" s="630"/>
      <c r="U17" s="630"/>
      <c r="V17" s="630"/>
      <c r="W17" s="630"/>
      <c r="X17" s="630"/>
      <c r="Y17" s="631"/>
      <c r="Z17" s="656">
        <v>0.2</v>
      </c>
      <c r="AA17" s="656"/>
      <c r="AB17" s="656"/>
      <c r="AC17" s="656"/>
      <c r="AD17" s="657">
        <v>19877</v>
      </c>
      <c r="AE17" s="657"/>
      <c r="AF17" s="657"/>
      <c r="AG17" s="657"/>
      <c r="AH17" s="657"/>
      <c r="AI17" s="657"/>
      <c r="AJ17" s="657"/>
      <c r="AK17" s="657"/>
      <c r="AL17" s="632">
        <v>0.3</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3" t="s">
        <v>269</v>
      </c>
      <c r="CE17" s="664"/>
      <c r="CF17" s="664"/>
      <c r="CG17" s="664"/>
      <c r="CH17" s="664"/>
      <c r="CI17" s="664"/>
      <c r="CJ17" s="664"/>
      <c r="CK17" s="664"/>
      <c r="CL17" s="664"/>
      <c r="CM17" s="664"/>
      <c r="CN17" s="664"/>
      <c r="CO17" s="664"/>
      <c r="CP17" s="664"/>
      <c r="CQ17" s="665"/>
      <c r="CR17" s="629">
        <v>1739117</v>
      </c>
      <c r="CS17" s="630"/>
      <c r="CT17" s="630"/>
      <c r="CU17" s="630"/>
      <c r="CV17" s="630"/>
      <c r="CW17" s="630"/>
      <c r="CX17" s="630"/>
      <c r="CY17" s="631"/>
      <c r="CZ17" s="656">
        <v>14.2</v>
      </c>
      <c r="DA17" s="656"/>
      <c r="DB17" s="656"/>
      <c r="DC17" s="656"/>
      <c r="DD17" s="635" t="s">
        <v>129</v>
      </c>
      <c r="DE17" s="630"/>
      <c r="DF17" s="630"/>
      <c r="DG17" s="630"/>
      <c r="DH17" s="630"/>
      <c r="DI17" s="630"/>
      <c r="DJ17" s="630"/>
      <c r="DK17" s="630"/>
      <c r="DL17" s="630"/>
      <c r="DM17" s="630"/>
      <c r="DN17" s="630"/>
      <c r="DO17" s="630"/>
      <c r="DP17" s="631"/>
      <c r="DQ17" s="635">
        <v>1560291</v>
      </c>
      <c r="DR17" s="630"/>
      <c r="DS17" s="630"/>
      <c r="DT17" s="630"/>
      <c r="DU17" s="630"/>
      <c r="DV17" s="630"/>
      <c r="DW17" s="630"/>
      <c r="DX17" s="630"/>
      <c r="DY17" s="630"/>
      <c r="DZ17" s="630"/>
      <c r="EA17" s="630"/>
      <c r="EB17" s="630"/>
      <c r="EC17" s="673"/>
    </row>
    <row r="18" spans="2:133" ht="11.25" customHeight="1">
      <c r="B18" s="626" t="s">
        <v>270</v>
      </c>
      <c r="C18" s="627"/>
      <c r="D18" s="627"/>
      <c r="E18" s="627"/>
      <c r="F18" s="627"/>
      <c r="G18" s="627"/>
      <c r="H18" s="627"/>
      <c r="I18" s="627"/>
      <c r="J18" s="627"/>
      <c r="K18" s="627"/>
      <c r="L18" s="627"/>
      <c r="M18" s="627"/>
      <c r="N18" s="627"/>
      <c r="O18" s="627"/>
      <c r="P18" s="627"/>
      <c r="Q18" s="628"/>
      <c r="R18" s="629">
        <v>21144</v>
      </c>
      <c r="S18" s="630"/>
      <c r="T18" s="630"/>
      <c r="U18" s="630"/>
      <c r="V18" s="630"/>
      <c r="W18" s="630"/>
      <c r="X18" s="630"/>
      <c r="Y18" s="631"/>
      <c r="Z18" s="656">
        <v>0.2</v>
      </c>
      <c r="AA18" s="656"/>
      <c r="AB18" s="656"/>
      <c r="AC18" s="656"/>
      <c r="AD18" s="657">
        <v>21144</v>
      </c>
      <c r="AE18" s="657"/>
      <c r="AF18" s="657"/>
      <c r="AG18" s="657"/>
      <c r="AH18" s="657"/>
      <c r="AI18" s="657"/>
      <c r="AJ18" s="657"/>
      <c r="AK18" s="657"/>
      <c r="AL18" s="632">
        <v>0.30000001192092896</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3" t="s">
        <v>272</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3"/>
    </row>
    <row r="19" spans="2:133" ht="11.25" customHeight="1">
      <c r="B19" s="626" t="s">
        <v>273</v>
      </c>
      <c r="C19" s="627"/>
      <c r="D19" s="627"/>
      <c r="E19" s="627"/>
      <c r="F19" s="627"/>
      <c r="G19" s="627"/>
      <c r="H19" s="627"/>
      <c r="I19" s="627"/>
      <c r="J19" s="627"/>
      <c r="K19" s="627"/>
      <c r="L19" s="627"/>
      <c r="M19" s="627"/>
      <c r="N19" s="627"/>
      <c r="O19" s="627"/>
      <c r="P19" s="627"/>
      <c r="Q19" s="628"/>
      <c r="R19" s="629">
        <v>4614</v>
      </c>
      <c r="S19" s="630"/>
      <c r="T19" s="630"/>
      <c r="U19" s="630"/>
      <c r="V19" s="630"/>
      <c r="W19" s="630"/>
      <c r="X19" s="630"/>
      <c r="Y19" s="631"/>
      <c r="Z19" s="656">
        <v>0</v>
      </c>
      <c r="AA19" s="656"/>
      <c r="AB19" s="656"/>
      <c r="AC19" s="656"/>
      <c r="AD19" s="657">
        <v>4614</v>
      </c>
      <c r="AE19" s="657"/>
      <c r="AF19" s="657"/>
      <c r="AG19" s="657"/>
      <c r="AH19" s="657"/>
      <c r="AI19" s="657"/>
      <c r="AJ19" s="657"/>
      <c r="AK19" s="657"/>
      <c r="AL19" s="632">
        <v>0.1</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6513</v>
      </c>
      <c r="BH19" s="630"/>
      <c r="BI19" s="630"/>
      <c r="BJ19" s="630"/>
      <c r="BK19" s="630"/>
      <c r="BL19" s="630"/>
      <c r="BM19" s="630"/>
      <c r="BN19" s="631"/>
      <c r="BO19" s="656">
        <v>0.4</v>
      </c>
      <c r="BP19" s="656"/>
      <c r="BQ19" s="656"/>
      <c r="BR19" s="656"/>
      <c r="BS19" s="657" t="s">
        <v>129</v>
      </c>
      <c r="BT19" s="657"/>
      <c r="BU19" s="657"/>
      <c r="BV19" s="657"/>
      <c r="BW19" s="657"/>
      <c r="BX19" s="657"/>
      <c r="BY19" s="657"/>
      <c r="BZ19" s="657"/>
      <c r="CA19" s="657"/>
      <c r="CB19" s="715"/>
      <c r="CD19" s="663" t="s">
        <v>275</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3"/>
    </row>
    <row r="20" spans="2:133" ht="11.25" customHeight="1">
      <c r="B20" s="626" t="s">
        <v>276</v>
      </c>
      <c r="C20" s="627"/>
      <c r="D20" s="627"/>
      <c r="E20" s="627"/>
      <c r="F20" s="627"/>
      <c r="G20" s="627"/>
      <c r="H20" s="627"/>
      <c r="I20" s="627"/>
      <c r="J20" s="627"/>
      <c r="K20" s="627"/>
      <c r="L20" s="627"/>
      <c r="M20" s="627"/>
      <c r="N20" s="627"/>
      <c r="O20" s="627"/>
      <c r="P20" s="627"/>
      <c r="Q20" s="628"/>
      <c r="R20" s="629">
        <v>2274</v>
      </c>
      <c r="S20" s="630"/>
      <c r="T20" s="630"/>
      <c r="U20" s="630"/>
      <c r="V20" s="630"/>
      <c r="W20" s="630"/>
      <c r="X20" s="630"/>
      <c r="Y20" s="631"/>
      <c r="Z20" s="656">
        <v>0</v>
      </c>
      <c r="AA20" s="656"/>
      <c r="AB20" s="656"/>
      <c r="AC20" s="656"/>
      <c r="AD20" s="657">
        <v>2274</v>
      </c>
      <c r="AE20" s="657"/>
      <c r="AF20" s="657"/>
      <c r="AG20" s="657"/>
      <c r="AH20" s="657"/>
      <c r="AI20" s="657"/>
      <c r="AJ20" s="657"/>
      <c r="AK20" s="657"/>
      <c r="AL20" s="632">
        <v>0</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6513</v>
      </c>
      <c r="BH20" s="630"/>
      <c r="BI20" s="630"/>
      <c r="BJ20" s="630"/>
      <c r="BK20" s="630"/>
      <c r="BL20" s="630"/>
      <c r="BM20" s="630"/>
      <c r="BN20" s="631"/>
      <c r="BO20" s="656">
        <v>0.4</v>
      </c>
      <c r="BP20" s="656"/>
      <c r="BQ20" s="656"/>
      <c r="BR20" s="656"/>
      <c r="BS20" s="657" t="s">
        <v>129</v>
      </c>
      <c r="BT20" s="657"/>
      <c r="BU20" s="657"/>
      <c r="BV20" s="657"/>
      <c r="BW20" s="657"/>
      <c r="BX20" s="657"/>
      <c r="BY20" s="657"/>
      <c r="BZ20" s="657"/>
      <c r="CA20" s="657"/>
      <c r="CB20" s="715"/>
      <c r="CD20" s="663" t="s">
        <v>278</v>
      </c>
      <c r="CE20" s="664"/>
      <c r="CF20" s="664"/>
      <c r="CG20" s="664"/>
      <c r="CH20" s="664"/>
      <c r="CI20" s="664"/>
      <c r="CJ20" s="664"/>
      <c r="CK20" s="664"/>
      <c r="CL20" s="664"/>
      <c r="CM20" s="664"/>
      <c r="CN20" s="664"/>
      <c r="CO20" s="664"/>
      <c r="CP20" s="664"/>
      <c r="CQ20" s="665"/>
      <c r="CR20" s="629">
        <v>12223745</v>
      </c>
      <c r="CS20" s="630"/>
      <c r="CT20" s="630"/>
      <c r="CU20" s="630"/>
      <c r="CV20" s="630"/>
      <c r="CW20" s="630"/>
      <c r="CX20" s="630"/>
      <c r="CY20" s="631"/>
      <c r="CZ20" s="656">
        <v>100</v>
      </c>
      <c r="DA20" s="656"/>
      <c r="DB20" s="656"/>
      <c r="DC20" s="656"/>
      <c r="DD20" s="635">
        <v>2506808</v>
      </c>
      <c r="DE20" s="630"/>
      <c r="DF20" s="630"/>
      <c r="DG20" s="630"/>
      <c r="DH20" s="630"/>
      <c r="DI20" s="630"/>
      <c r="DJ20" s="630"/>
      <c r="DK20" s="630"/>
      <c r="DL20" s="630"/>
      <c r="DM20" s="630"/>
      <c r="DN20" s="630"/>
      <c r="DO20" s="630"/>
      <c r="DP20" s="631"/>
      <c r="DQ20" s="635">
        <v>8138875</v>
      </c>
      <c r="DR20" s="630"/>
      <c r="DS20" s="630"/>
      <c r="DT20" s="630"/>
      <c r="DU20" s="630"/>
      <c r="DV20" s="630"/>
      <c r="DW20" s="630"/>
      <c r="DX20" s="630"/>
      <c r="DY20" s="630"/>
      <c r="DZ20" s="630"/>
      <c r="EA20" s="630"/>
      <c r="EB20" s="630"/>
      <c r="EC20" s="673"/>
    </row>
    <row r="21" spans="2:133" ht="11.25" customHeight="1">
      <c r="B21" s="626" t="s">
        <v>279</v>
      </c>
      <c r="C21" s="627"/>
      <c r="D21" s="627"/>
      <c r="E21" s="627"/>
      <c r="F21" s="627"/>
      <c r="G21" s="627"/>
      <c r="H21" s="627"/>
      <c r="I21" s="627"/>
      <c r="J21" s="627"/>
      <c r="K21" s="627"/>
      <c r="L21" s="627"/>
      <c r="M21" s="627"/>
      <c r="N21" s="627"/>
      <c r="O21" s="627"/>
      <c r="P21" s="627"/>
      <c r="Q21" s="628"/>
      <c r="R21" s="629">
        <v>652</v>
      </c>
      <c r="S21" s="630"/>
      <c r="T21" s="630"/>
      <c r="U21" s="630"/>
      <c r="V21" s="630"/>
      <c r="W21" s="630"/>
      <c r="X21" s="630"/>
      <c r="Y21" s="631"/>
      <c r="Z21" s="656">
        <v>0</v>
      </c>
      <c r="AA21" s="656"/>
      <c r="AB21" s="656"/>
      <c r="AC21" s="656"/>
      <c r="AD21" s="657">
        <v>652</v>
      </c>
      <c r="AE21" s="657"/>
      <c r="AF21" s="657"/>
      <c r="AG21" s="657"/>
      <c r="AH21" s="657"/>
      <c r="AI21" s="657"/>
      <c r="AJ21" s="657"/>
      <c r="AK21" s="657"/>
      <c r="AL21" s="632">
        <v>0</v>
      </c>
      <c r="AM21" s="633"/>
      <c r="AN21" s="633"/>
      <c r="AO21" s="658"/>
      <c r="AP21" s="722" t="s">
        <v>280</v>
      </c>
      <c r="AQ21" s="729"/>
      <c r="AR21" s="729"/>
      <c r="AS21" s="729"/>
      <c r="AT21" s="729"/>
      <c r="AU21" s="729"/>
      <c r="AV21" s="729"/>
      <c r="AW21" s="729"/>
      <c r="AX21" s="729"/>
      <c r="AY21" s="729"/>
      <c r="AZ21" s="729"/>
      <c r="BA21" s="729"/>
      <c r="BB21" s="729"/>
      <c r="BC21" s="729"/>
      <c r="BD21" s="729"/>
      <c r="BE21" s="729"/>
      <c r="BF21" s="724"/>
      <c r="BG21" s="629">
        <v>6513</v>
      </c>
      <c r="BH21" s="630"/>
      <c r="BI21" s="630"/>
      <c r="BJ21" s="630"/>
      <c r="BK21" s="630"/>
      <c r="BL21" s="630"/>
      <c r="BM21" s="630"/>
      <c r="BN21" s="631"/>
      <c r="BO21" s="656">
        <v>0.4</v>
      </c>
      <c r="BP21" s="656"/>
      <c r="BQ21" s="656"/>
      <c r="BR21" s="656"/>
      <c r="BS21" s="657" t="s">
        <v>129</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c r="B22" s="692" t="s">
        <v>281</v>
      </c>
      <c r="C22" s="693"/>
      <c r="D22" s="693"/>
      <c r="E22" s="693"/>
      <c r="F22" s="693"/>
      <c r="G22" s="693"/>
      <c r="H22" s="693"/>
      <c r="I22" s="693"/>
      <c r="J22" s="693"/>
      <c r="K22" s="693"/>
      <c r="L22" s="693"/>
      <c r="M22" s="693"/>
      <c r="N22" s="693"/>
      <c r="O22" s="693"/>
      <c r="P22" s="693"/>
      <c r="Q22" s="694"/>
      <c r="R22" s="629">
        <v>13604</v>
      </c>
      <c r="S22" s="630"/>
      <c r="T22" s="630"/>
      <c r="U22" s="630"/>
      <c r="V22" s="630"/>
      <c r="W22" s="630"/>
      <c r="X22" s="630"/>
      <c r="Y22" s="631"/>
      <c r="Z22" s="656">
        <v>0.1</v>
      </c>
      <c r="AA22" s="656"/>
      <c r="AB22" s="656"/>
      <c r="AC22" s="656"/>
      <c r="AD22" s="657">
        <v>13604</v>
      </c>
      <c r="AE22" s="657"/>
      <c r="AF22" s="657"/>
      <c r="AG22" s="657"/>
      <c r="AH22" s="657"/>
      <c r="AI22" s="657"/>
      <c r="AJ22" s="657"/>
      <c r="AK22" s="657"/>
      <c r="AL22" s="632">
        <v>0.20000000298023224</v>
      </c>
      <c r="AM22" s="633"/>
      <c r="AN22" s="633"/>
      <c r="AO22" s="658"/>
      <c r="AP22" s="722" t="s">
        <v>282</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284</v>
      </c>
      <c r="C23" s="627"/>
      <c r="D23" s="627"/>
      <c r="E23" s="627"/>
      <c r="F23" s="627"/>
      <c r="G23" s="627"/>
      <c r="H23" s="627"/>
      <c r="I23" s="627"/>
      <c r="J23" s="627"/>
      <c r="K23" s="627"/>
      <c r="L23" s="627"/>
      <c r="M23" s="627"/>
      <c r="N23" s="627"/>
      <c r="O23" s="627"/>
      <c r="P23" s="627"/>
      <c r="Q23" s="628"/>
      <c r="R23" s="629">
        <v>5429936</v>
      </c>
      <c r="S23" s="630"/>
      <c r="T23" s="630"/>
      <c r="U23" s="630"/>
      <c r="V23" s="630"/>
      <c r="W23" s="630"/>
      <c r="X23" s="630"/>
      <c r="Y23" s="631"/>
      <c r="Z23" s="656">
        <v>41.9</v>
      </c>
      <c r="AA23" s="656"/>
      <c r="AB23" s="656"/>
      <c r="AC23" s="656"/>
      <c r="AD23" s="657">
        <v>4830990</v>
      </c>
      <c r="AE23" s="657"/>
      <c r="AF23" s="657"/>
      <c r="AG23" s="657"/>
      <c r="AH23" s="657"/>
      <c r="AI23" s="657"/>
      <c r="AJ23" s="657"/>
      <c r="AK23" s="657"/>
      <c r="AL23" s="632">
        <v>69.8</v>
      </c>
      <c r="AM23" s="633"/>
      <c r="AN23" s="633"/>
      <c r="AO23" s="658"/>
      <c r="AP23" s="722" t="s">
        <v>285</v>
      </c>
      <c r="AQ23" s="729"/>
      <c r="AR23" s="729"/>
      <c r="AS23" s="729"/>
      <c r="AT23" s="729"/>
      <c r="AU23" s="729"/>
      <c r="AV23" s="729"/>
      <c r="AW23" s="729"/>
      <c r="AX23" s="729"/>
      <c r="AY23" s="729"/>
      <c r="AZ23" s="729"/>
      <c r="BA23" s="729"/>
      <c r="BB23" s="729"/>
      <c r="BC23" s="729"/>
      <c r="BD23" s="729"/>
      <c r="BE23" s="729"/>
      <c r="BF23" s="724"/>
      <c r="BG23" s="629" t="s">
        <v>129</v>
      </c>
      <c r="BH23" s="630"/>
      <c r="BI23" s="630"/>
      <c r="BJ23" s="630"/>
      <c r="BK23" s="630"/>
      <c r="BL23" s="630"/>
      <c r="BM23" s="630"/>
      <c r="BN23" s="631"/>
      <c r="BO23" s="656" t="s">
        <v>129</v>
      </c>
      <c r="BP23" s="656"/>
      <c r="BQ23" s="656"/>
      <c r="BR23" s="656"/>
      <c r="BS23" s="657" t="s">
        <v>129</v>
      </c>
      <c r="BT23" s="657"/>
      <c r="BU23" s="657"/>
      <c r="BV23" s="657"/>
      <c r="BW23" s="657"/>
      <c r="BX23" s="657"/>
      <c r="BY23" s="657"/>
      <c r="BZ23" s="657"/>
      <c r="CA23" s="657"/>
      <c r="CB23" s="715"/>
      <c r="CD23" s="731" t="s">
        <v>225</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c r="B24" s="626" t="s">
        <v>291</v>
      </c>
      <c r="C24" s="627"/>
      <c r="D24" s="627"/>
      <c r="E24" s="627"/>
      <c r="F24" s="627"/>
      <c r="G24" s="627"/>
      <c r="H24" s="627"/>
      <c r="I24" s="627"/>
      <c r="J24" s="627"/>
      <c r="K24" s="627"/>
      <c r="L24" s="627"/>
      <c r="M24" s="627"/>
      <c r="N24" s="627"/>
      <c r="O24" s="627"/>
      <c r="P24" s="627"/>
      <c r="Q24" s="628"/>
      <c r="R24" s="629">
        <v>4830990</v>
      </c>
      <c r="S24" s="630"/>
      <c r="T24" s="630"/>
      <c r="U24" s="630"/>
      <c r="V24" s="630"/>
      <c r="W24" s="630"/>
      <c r="X24" s="630"/>
      <c r="Y24" s="631"/>
      <c r="Z24" s="656">
        <v>37.299999999999997</v>
      </c>
      <c r="AA24" s="656"/>
      <c r="AB24" s="656"/>
      <c r="AC24" s="656"/>
      <c r="AD24" s="657">
        <v>4830990</v>
      </c>
      <c r="AE24" s="657"/>
      <c r="AF24" s="657"/>
      <c r="AG24" s="657"/>
      <c r="AH24" s="657"/>
      <c r="AI24" s="657"/>
      <c r="AJ24" s="657"/>
      <c r="AK24" s="657"/>
      <c r="AL24" s="632">
        <v>69.8</v>
      </c>
      <c r="AM24" s="633"/>
      <c r="AN24" s="633"/>
      <c r="AO24" s="658"/>
      <c r="AP24" s="722" t="s">
        <v>292</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293</v>
      </c>
      <c r="CE24" s="686"/>
      <c r="CF24" s="686"/>
      <c r="CG24" s="686"/>
      <c r="CH24" s="686"/>
      <c r="CI24" s="686"/>
      <c r="CJ24" s="686"/>
      <c r="CK24" s="686"/>
      <c r="CL24" s="686"/>
      <c r="CM24" s="686"/>
      <c r="CN24" s="686"/>
      <c r="CO24" s="686"/>
      <c r="CP24" s="686"/>
      <c r="CQ24" s="687"/>
      <c r="CR24" s="682">
        <v>4616830</v>
      </c>
      <c r="CS24" s="683"/>
      <c r="CT24" s="683"/>
      <c r="CU24" s="683"/>
      <c r="CV24" s="683"/>
      <c r="CW24" s="683"/>
      <c r="CX24" s="683"/>
      <c r="CY24" s="726"/>
      <c r="CZ24" s="727">
        <v>37.799999999999997</v>
      </c>
      <c r="DA24" s="702"/>
      <c r="DB24" s="702"/>
      <c r="DC24" s="730"/>
      <c r="DD24" s="725">
        <v>3515585</v>
      </c>
      <c r="DE24" s="683"/>
      <c r="DF24" s="683"/>
      <c r="DG24" s="683"/>
      <c r="DH24" s="683"/>
      <c r="DI24" s="683"/>
      <c r="DJ24" s="683"/>
      <c r="DK24" s="726"/>
      <c r="DL24" s="725">
        <v>3515585</v>
      </c>
      <c r="DM24" s="683"/>
      <c r="DN24" s="683"/>
      <c r="DO24" s="683"/>
      <c r="DP24" s="683"/>
      <c r="DQ24" s="683"/>
      <c r="DR24" s="683"/>
      <c r="DS24" s="683"/>
      <c r="DT24" s="683"/>
      <c r="DU24" s="683"/>
      <c r="DV24" s="726"/>
      <c r="DW24" s="727">
        <v>49</v>
      </c>
      <c r="DX24" s="702"/>
      <c r="DY24" s="702"/>
      <c r="DZ24" s="702"/>
      <c r="EA24" s="702"/>
      <c r="EB24" s="702"/>
      <c r="EC24" s="728"/>
    </row>
    <row r="25" spans="2:133" ht="11.25" customHeight="1">
      <c r="B25" s="626" t="s">
        <v>294</v>
      </c>
      <c r="C25" s="627"/>
      <c r="D25" s="627"/>
      <c r="E25" s="627"/>
      <c r="F25" s="627"/>
      <c r="G25" s="627"/>
      <c r="H25" s="627"/>
      <c r="I25" s="627"/>
      <c r="J25" s="627"/>
      <c r="K25" s="627"/>
      <c r="L25" s="627"/>
      <c r="M25" s="627"/>
      <c r="N25" s="627"/>
      <c r="O25" s="627"/>
      <c r="P25" s="627"/>
      <c r="Q25" s="628"/>
      <c r="R25" s="629">
        <v>598946</v>
      </c>
      <c r="S25" s="630"/>
      <c r="T25" s="630"/>
      <c r="U25" s="630"/>
      <c r="V25" s="630"/>
      <c r="W25" s="630"/>
      <c r="X25" s="630"/>
      <c r="Y25" s="631"/>
      <c r="Z25" s="656">
        <v>4.5999999999999996</v>
      </c>
      <c r="AA25" s="656"/>
      <c r="AB25" s="656"/>
      <c r="AC25" s="656"/>
      <c r="AD25" s="657" t="s">
        <v>129</v>
      </c>
      <c r="AE25" s="657"/>
      <c r="AF25" s="657"/>
      <c r="AG25" s="657"/>
      <c r="AH25" s="657"/>
      <c r="AI25" s="657"/>
      <c r="AJ25" s="657"/>
      <c r="AK25" s="657"/>
      <c r="AL25" s="632" t="s">
        <v>129</v>
      </c>
      <c r="AM25" s="633"/>
      <c r="AN25" s="633"/>
      <c r="AO25" s="658"/>
      <c r="AP25" s="722" t="s">
        <v>295</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3" t="s">
        <v>296</v>
      </c>
      <c r="CE25" s="664"/>
      <c r="CF25" s="664"/>
      <c r="CG25" s="664"/>
      <c r="CH25" s="664"/>
      <c r="CI25" s="664"/>
      <c r="CJ25" s="664"/>
      <c r="CK25" s="664"/>
      <c r="CL25" s="664"/>
      <c r="CM25" s="664"/>
      <c r="CN25" s="664"/>
      <c r="CO25" s="664"/>
      <c r="CP25" s="664"/>
      <c r="CQ25" s="665"/>
      <c r="CR25" s="629">
        <v>1838434</v>
      </c>
      <c r="CS25" s="640"/>
      <c r="CT25" s="640"/>
      <c r="CU25" s="640"/>
      <c r="CV25" s="640"/>
      <c r="CW25" s="640"/>
      <c r="CX25" s="640"/>
      <c r="CY25" s="641"/>
      <c r="CZ25" s="632">
        <v>15</v>
      </c>
      <c r="DA25" s="642"/>
      <c r="DB25" s="642"/>
      <c r="DC25" s="643"/>
      <c r="DD25" s="635">
        <v>1706266</v>
      </c>
      <c r="DE25" s="640"/>
      <c r="DF25" s="640"/>
      <c r="DG25" s="640"/>
      <c r="DH25" s="640"/>
      <c r="DI25" s="640"/>
      <c r="DJ25" s="640"/>
      <c r="DK25" s="641"/>
      <c r="DL25" s="635">
        <v>1706266</v>
      </c>
      <c r="DM25" s="640"/>
      <c r="DN25" s="640"/>
      <c r="DO25" s="640"/>
      <c r="DP25" s="640"/>
      <c r="DQ25" s="640"/>
      <c r="DR25" s="640"/>
      <c r="DS25" s="640"/>
      <c r="DT25" s="640"/>
      <c r="DU25" s="640"/>
      <c r="DV25" s="641"/>
      <c r="DW25" s="632">
        <v>23.8</v>
      </c>
      <c r="DX25" s="642"/>
      <c r="DY25" s="642"/>
      <c r="DZ25" s="642"/>
      <c r="EA25" s="642"/>
      <c r="EB25" s="642"/>
      <c r="EC25" s="674"/>
    </row>
    <row r="26" spans="2:133" ht="11.25" customHeight="1">
      <c r="B26" s="626" t="s">
        <v>297</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298</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3" t="s">
        <v>299</v>
      </c>
      <c r="CE26" s="664"/>
      <c r="CF26" s="664"/>
      <c r="CG26" s="664"/>
      <c r="CH26" s="664"/>
      <c r="CI26" s="664"/>
      <c r="CJ26" s="664"/>
      <c r="CK26" s="664"/>
      <c r="CL26" s="664"/>
      <c r="CM26" s="664"/>
      <c r="CN26" s="664"/>
      <c r="CO26" s="664"/>
      <c r="CP26" s="664"/>
      <c r="CQ26" s="665"/>
      <c r="CR26" s="629">
        <v>1058302</v>
      </c>
      <c r="CS26" s="630"/>
      <c r="CT26" s="630"/>
      <c r="CU26" s="630"/>
      <c r="CV26" s="630"/>
      <c r="CW26" s="630"/>
      <c r="CX26" s="630"/>
      <c r="CY26" s="631"/>
      <c r="CZ26" s="632">
        <v>8.6999999999999993</v>
      </c>
      <c r="DA26" s="642"/>
      <c r="DB26" s="642"/>
      <c r="DC26" s="643"/>
      <c r="DD26" s="635">
        <v>960972</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74"/>
    </row>
    <row r="27" spans="2:133" ht="11.25" customHeight="1">
      <c r="B27" s="626" t="s">
        <v>300</v>
      </c>
      <c r="C27" s="627"/>
      <c r="D27" s="627"/>
      <c r="E27" s="627"/>
      <c r="F27" s="627"/>
      <c r="G27" s="627"/>
      <c r="H27" s="627"/>
      <c r="I27" s="627"/>
      <c r="J27" s="627"/>
      <c r="K27" s="627"/>
      <c r="L27" s="627"/>
      <c r="M27" s="627"/>
      <c r="N27" s="627"/>
      <c r="O27" s="627"/>
      <c r="P27" s="627"/>
      <c r="Q27" s="628"/>
      <c r="R27" s="629">
        <v>7492089</v>
      </c>
      <c r="S27" s="630"/>
      <c r="T27" s="630"/>
      <c r="U27" s="630"/>
      <c r="V27" s="630"/>
      <c r="W27" s="630"/>
      <c r="X27" s="630"/>
      <c r="Y27" s="631"/>
      <c r="Z27" s="656">
        <v>57.8</v>
      </c>
      <c r="AA27" s="656"/>
      <c r="AB27" s="656"/>
      <c r="AC27" s="656"/>
      <c r="AD27" s="657">
        <v>6893143</v>
      </c>
      <c r="AE27" s="657"/>
      <c r="AF27" s="657"/>
      <c r="AG27" s="657"/>
      <c r="AH27" s="657"/>
      <c r="AI27" s="657"/>
      <c r="AJ27" s="657"/>
      <c r="AK27" s="657"/>
      <c r="AL27" s="632">
        <v>99.5</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1556652</v>
      </c>
      <c r="BH27" s="630"/>
      <c r="BI27" s="630"/>
      <c r="BJ27" s="630"/>
      <c r="BK27" s="630"/>
      <c r="BL27" s="630"/>
      <c r="BM27" s="630"/>
      <c r="BN27" s="631"/>
      <c r="BO27" s="656">
        <v>100</v>
      </c>
      <c r="BP27" s="656"/>
      <c r="BQ27" s="656"/>
      <c r="BR27" s="656"/>
      <c r="BS27" s="657">
        <v>20262</v>
      </c>
      <c r="BT27" s="657"/>
      <c r="BU27" s="657"/>
      <c r="BV27" s="657"/>
      <c r="BW27" s="657"/>
      <c r="BX27" s="657"/>
      <c r="BY27" s="657"/>
      <c r="BZ27" s="657"/>
      <c r="CA27" s="657"/>
      <c r="CB27" s="715"/>
      <c r="CD27" s="663" t="s">
        <v>302</v>
      </c>
      <c r="CE27" s="664"/>
      <c r="CF27" s="664"/>
      <c r="CG27" s="664"/>
      <c r="CH27" s="664"/>
      <c r="CI27" s="664"/>
      <c r="CJ27" s="664"/>
      <c r="CK27" s="664"/>
      <c r="CL27" s="664"/>
      <c r="CM27" s="664"/>
      <c r="CN27" s="664"/>
      <c r="CO27" s="664"/>
      <c r="CP27" s="664"/>
      <c r="CQ27" s="665"/>
      <c r="CR27" s="629">
        <v>1039279</v>
      </c>
      <c r="CS27" s="640"/>
      <c r="CT27" s="640"/>
      <c r="CU27" s="640"/>
      <c r="CV27" s="640"/>
      <c r="CW27" s="640"/>
      <c r="CX27" s="640"/>
      <c r="CY27" s="641"/>
      <c r="CZ27" s="632">
        <v>8.5</v>
      </c>
      <c r="DA27" s="642"/>
      <c r="DB27" s="642"/>
      <c r="DC27" s="643"/>
      <c r="DD27" s="635">
        <v>249028</v>
      </c>
      <c r="DE27" s="640"/>
      <c r="DF27" s="640"/>
      <c r="DG27" s="640"/>
      <c r="DH27" s="640"/>
      <c r="DI27" s="640"/>
      <c r="DJ27" s="640"/>
      <c r="DK27" s="641"/>
      <c r="DL27" s="635">
        <v>249028</v>
      </c>
      <c r="DM27" s="640"/>
      <c r="DN27" s="640"/>
      <c r="DO27" s="640"/>
      <c r="DP27" s="640"/>
      <c r="DQ27" s="640"/>
      <c r="DR27" s="640"/>
      <c r="DS27" s="640"/>
      <c r="DT27" s="640"/>
      <c r="DU27" s="640"/>
      <c r="DV27" s="641"/>
      <c r="DW27" s="632">
        <v>3.5</v>
      </c>
      <c r="DX27" s="642"/>
      <c r="DY27" s="642"/>
      <c r="DZ27" s="642"/>
      <c r="EA27" s="642"/>
      <c r="EB27" s="642"/>
      <c r="EC27" s="674"/>
    </row>
    <row r="28" spans="2:133" ht="11.25" customHeight="1">
      <c r="B28" s="626" t="s">
        <v>303</v>
      </c>
      <c r="C28" s="627"/>
      <c r="D28" s="627"/>
      <c r="E28" s="627"/>
      <c r="F28" s="627"/>
      <c r="G28" s="627"/>
      <c r="H28" s="627"/>
      <c r="I28" s="627"/>
      <c r="J28" s="627"/>
      <c r="K28" s="627"/>
      <c r="L28" s="627"/>
      <c r="M28" s="627"/>
      <c r="N28" s="627"/>
      <c r="O28" s="627"/>
      <c r="P28" s="627"/>
      <c r="Q28" s="628"/>
      <c r="R28" s="629">
        <v>1560</v>
      </c>
      <c r="S28" s="630"/>
      <c r="T28" s="630"/>
      <c r="U28" s="630"/>
      <c r="V28" s="630"/>
      <c r="W28" s="630"/>
      <c r="X28" s="630"/>
      <c r="Y28" s="631"/>
      <c r="Z28" s="656">
        <v>0</v>
      </c>
      <c r="AA28" s="656"/>
      <c r="AB28" s="656"/>
      <c r="AC28" s="656"/>
      <c r="AD28" s="657">
        <v>1560</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304</v>
      </c>
      <c r="CE28" s="664"/>
      <c r="CF28" s="664"/>
      <c r="CG28" s="664"/>
      <c r="CH28" s="664"/>
      <c r="CI28" s="664"/>
      <c r="CJ28" s="664"/>
      <c r="CK28" s="664"/>
      <c r="CL28" s="664"/>
      <c r="CM28" s="664"/>
      <c r="CN28" s="664"/>
      <c r="CO28" s="664"/>
      <c r="CP28" s="664"/>
      <c r="CQ28" s="665"/>
      <c r="CR28" s="629">
        <v>1739117</v>
      </c>
      <c r="CS28" s="630"/>
      <c r="CT28" s="630"/>
      <c r="CU28" s="630"/>
      <c r="CV28" s="630"/>
      <c r="CW28" s="630"/>
      <c r="CX28" s="630"/>
      <c r="CY28" s="631"/>
      <c r="CZ28" s="632">
        <v>14.2</v>
      </c>
      <c r="DA28" s="642"/>
      <c r="DB28" s="642"/>
      <c r="DC28" s="643"/>
      <c r="DD28" s="635">
        <v>1560291</v>
      </c>
      <c r="DE28" s="630"/>
      <c r="DF28" s="630"/>
      <c r="DG28" s="630"/>
      <c r="DH28" s="630"/>
      <c r="DI28" s="630"/>
      <c r="DJ28" s="630"/>
      <c r="DK28" s="631"/>
      <c r="DL28" s="635">
        <v>1560291</v>
      </c>
      <c r="DM28" s="630"/>
      <c r="DN28" s="630"/>
      <c r="DO28" s="630"/>
      <c r="DP28" s="630"/>
      <c r="DQ28" s="630"/>
      <c r="DR28" s="630"/>
      <c r="DS28" s="630"/>
      <c r="DT28" s="630"/>
      <c r="DU28" s="630"/>
      <c r="DV28" s="631"/>
      <c r="DW28" s="632">
        <v>21.7</v>
      </c>
      <c r="DX28" s="642"/>
      <c r="DY28" s="642"/>
      <c r="DZ28" s="642"/>
      <c r="EA28" s="642"/>
      <c r="EB28" s="642"/>
      <c r="EC28" s="674"/>
    </row>
    <row r="29" spans="2:133" ht="11.25" customHeight="1">
      <c r="B29" s="626" t="s">
        <v>305</v>
      </c>
      <c r="C29" s="627"/>
      <c r="D29" s="627"/>
      <c r="E29" s="627"/>
      <c r="F29" s="627"/>
      <c r="G29" s="627"/>
      <c r="H29" s="627"/>
      <c r="I29" s="627"/>
      <c r="J29" s="627"/>
      <c r="K29" s="627"/>
      <c r="L29" s="627"/>
      <c r="M29" s="627"/>
      <c r="N29" s="627"/>
      <c r="O29" s="627"/>
      <c r="P29" s="627"/>
      <c r="Q29" s="628"/>
      <c r="R29" s="629">
        <v>27185</v>
      </c>
      <c r="S29" s="630"/>
      <c r="T29" s="630"/>
      <c r="U29" s="630"/>
      <c r="V29" s="630"/>
      <c r="W29" s="630"/>
      <c r="X29" s="630"/>
      <c r="Y29" s="631"/>
      <c r="Z29" s="656">
        <v>0.2</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306</v>
      </c>
      <c r="CE29" s="717"/>
      <c r="CF29" s="663" t="s">
        <v>70</v>
      </c>
      <c r="CG29" s="664"/>
      <c r="CH29" s="664"/>
      <c r="CI29" s="664"/>
      <c r="CJ29" s="664"/>
      <c r="CK29" s="664"/>
      <c r="CL29" s="664"/>
      <c r="CM29" s="664"/>
      <c r="CN29" s="664"/>
      <c r="CO29" s="664"/>
      <c r="CP29" s="664"/>
      <c r="CQ29" s="665"/>
      <c r="CR29" s="629">
        <v>1738810</v>
      </c>
      <c r="CS29" s="640"/>
      <c r="CT29" s="640"/>
      <c r="CU29" s="640"/>
      <c r="CV29" s="640"/>
      <c r="CW29" s="640"/>
      <c r="CX29" s="640"/>
      <c r="CY29" s="641"/>
      <c r="CZ29" s="632">
        <v>14.2</v>
      </c>
      <c r="DA29" s="642"/>
      <c r="DB29" s="642"/>
      <c r="DC29" s="643"/>
      <c r="DD29" s="635">
        <v>1559984</v>
      </c>
      <c r="DE29" s="640"/>
      <c r="DF29" s="640"/>
      <c r="DG29" s="640"/>
      <c r="DH29" s="640"/>
      <c r="DI29" s="640"/>
      <c r="DJ29" s="640"/>
      <c r="DK29" s="641"/>
      <c r="DL29" s="635">
        <v>1559984</v>
      </c>
      <c r="DM29" s="640"/>
      <c r="DN29" s="640"/>
      <c r="DO29" s="640"/>
      <c r="DP29" s="640"/>
      <c r="DQ29" s="640"/>
      <c r="DR29" s="640"/>
      <c r="DS29" s="640"/>
      <c r="DT29" s="640"/>
      <c r="DU29" s="640"/>
      <c r="DV29" s="641"/>
      <c r="DW29" s="632">
        <v>21.7</v>
      </c>
      <c r="DX29" s="642"/>
      <c r="DY29" s="642"/>
      <c r="DZ29" s="642"/>
      <c r="EA29" s="642"/>
      <c r="EB29" s="642"/>
      <c r="EC29" s="674"/>
    </row>
    <row r="30" spans="2:133" ht="11.25" customHeight="1">
      <c r="B30" s="626" t="s">
        <v>307</v>
      </c>
      <c r="C30" s="627"/>
      <c r="D30" s="627"/>
      <c r="E30" s="627"/>
      <c r="F30" s="627"/>
      <c r="G30" s="627"/>
      <c r="H30" s="627"/>
      <c r="I30" s="627"/>
      <c r="J30" s="627"/>
      <c r="K30" s="627"/>
      <c r="L30" s="627"/>
      <c r="M30" s="627"/>
      <c r="N30" s="627"/>
      <c r="O30" s="627"/>
      <c r="P30" s="627"/>
      <c r="Q30" s="628"/>
      <c r="R30" s="629">
        <v>273428</v>
      </c>
      <c r="S30" s="630"/>
      <c r="T30" s="630"/>
      <c r="U30" s="630"/>
      <c r="V30" s="630"/>
      <c r="W30" s="630"/>
      <c r="X30" s="630"/>
      <c r="Y30" s="631"/>
      <c r="Z30" s="656">
        <v>2.1</v>
      </c>
      <c r="AA30" s="656"/>
      <c r="AB30" s="656"/>
      <c r="AC30" s="656"/>
      <c r="AD30" s="657">
        <v>4400</v>
      </c>
      <c r="AE30" s="657"/>
      <c r="AF30" s="657"/>
      <c r="AG30" s="657"/>
      <c r="AH30" s="657"/>
      <c r="AI30" s="657"/>
      <c r="AJ30" s="657"/>
      <c r="AK30" s="657"/>
      <c r="AL30" s="632">
        <v>0.1</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63" t="s">
        <v>310</v>
      </c>
      <c r="CG30" s="664"/>
      <c r="CH30" s="664"/>
      <c r="CI30" s="664"/>
      <c r="CJ30" s="664"/>
      <c r="CK30" s="664"/>
      <c r="CL30" s="664"/>
      <c r="CM30" s="664"/>
      <c r="CN30" s="664"/>
      <c r="CO30" s="664"/>
      <c r="CP30" s="664"/>
      <c r="CQ30" s="665"/>
      <c r="CR30" s="629">
        <v>1690004</v>
      </c>
      <c r="CS30" s="630"/>
      <c r="CT30" s="630"/>
      <c r="CU30" s="630"/>
      <c r="CV30" s="630"/>
      <c r="CW30" s="630"/>
      <c r="CX30" s="630"/>
      <c r="CY30" s="631"/>
      <c r="CZ30" s="632">
        <v>13.8</v>
      </c>
      <c r="DA30" s="642"/>
      <c r="DB30" s="642"/>
      <c r="DC30" s="643"/>
      <c r="DD30" s="635">
        <v>1511178</v>
      </c>
      <c r="DE30" s="630"/>
      <c r="DF30" s="630"/>
      <c r="DG30" s="630"/>
      <c r="DH30" s="630"/>
      <c r="DI30" s="630"/>
      <c r="DJ30" s="630"/>
      <c r="DK30" s="631"/>
      <c r="DL30" s="635">
        <v>1511178</v>
      </c>
      <c r="DM30" s="630"/>
      <c r="DN30" s="630"/>
      <c r="DO30" s="630"/>
      <c r="DP30" s="630"/>
      <c r="DQ30" s="630"/>
      <c r="DR30" s="630"/>
      <c r="DS30" s="630"/>
      <c r="DT30" s="630"/>
      <c r="DU30" s="630"/>
      <c r="DV30" s="631"/>
      <c r="DW30" s="632">
        <v>21</v>
      </c>
      <c r="DX30" s="642"/>
      <c r="DY30" s="642"/>
      <c r="DZ30" s="642"/>
      <c r="EA30" s="642"/>
      <c r="EB30" s="642"/>
      <c r="EC30" s="674"/>
    </row>
    <row r="31" spans="2:133" ht="11.25" customHeight="1">
      <c r="B31" s="626" t="s">
        <v>311</v>
      </c>
      <c r="C31" s="627"/>
      <c r="D31" s="627"/>
      <c r="E31" s="627"/>
      <c r="F31" s="627"/>
      <c r="G31" s="627"/>
      <c r="H31" s="627"/>
      <c r="I31" s="627"/>
      <c r="J31" s="627"/>
      <c r="K31" s="627"/>
      <c r="L31" s="627"/>
      <c r="M31" s="627"/>
      <c r="N31" s="627"/>
      <c r="O31" s="627"/>
      <c r="P31" s="627"/>
      <c r="Q31" s="628"/>
      <c r="R31" s="629">
        <v>6683</v>
      </c>
      <c r="S31" s="630"/>
      <c r="T31" s="630"/>
      <c r="U31" s="630"/>
      <c r="V31" s="630"/>
      <c r="W31" s="630"/>
      <c r="X31" s="630"/>
      <c r="Y31" s="631"/>
      <c r="Z31" s="656">
        <v>0.1</v>
      </c>
      <c r="AA31" s="656"/>
      <c r="AB31" s="656"/>
      <c r="AC31" s="656"/>
      <c r="AD31" s="657" t="s">
        <v>129</v>
      </c>
      <c r="AE31" s="657"/>
      <c r="AF31" s="657"/>
      <c r="AG31" s="657"/>
      <c r="AH31" s="657"/>
      <c r="AI31" s="657"/>
      <c r="AJ31" s="657"/>
      <c r="AK31" s="657"/>
      <c r="AL31" s="632" t="s">
        <v>129</v>
      </c>
      <c r="AM31" s="633"/>
      <c r="AN31" s="633"/>
      <c r="AO31" s="658"/>
      <c r="AP31" s="704" t="s">
        <v>312</v>
      </c>
      <c r="AQ31" s="705"/>
      <c r="AR31" s="705"/>
      <c r="AS31" s="705"/>
      <c r="AT31" s="710" t="s">
        <v>313</v>
      </c>
      <c r="AU31" s="360"/>
      <c r="AV31" s="360"/>
      <c r="AW31" s="360"/>
      <c r="AX31" s="697" t="s">
        <v>190</v>
      </c>
      <c r="AY31" s="698"/>
      <c r="AZ31" s="698"/>
      <c r="BA31" s="698"/>
      <c r="BB31" s="698"/>
      <c r="BC31" s="698"/>
      <c r="BD31" s="698"/>
      <c r="BE31" s="698"/>
      <c r="BF31" s="699"/>
      <c r="BG31" s="700">
        <v>98.7</v>
      </c>
      <c r="BH31" s="701"/>
      <c r="BI31" s="701"/>
      <c r="BJ31" s="701"/>
      <c r="BK31" s="701"/>
      <c r="BL31" s="701"/>
      <c r="BM31" s="702">
        <v>94.1</v>
      </c>
      <c r="BN31" s="701"/>
      <c r="BO31" s="701"/>
      <c r="BP31" s="701"/>
      <c r="BQ31" s="703"/>
      <c r="BR31" s="700">
        <v>98.5</v>
      </c>
      <c r="BS31" s="701"/>
      <c r="BT31" s="701"/>
      <c r="BU31" s="701"/>
      <c r="BV31" s="701"/>
      <c r="BW31" s="701"/>
      <c r="BX31" s="702">
        <v>93.7</v>
      </c>
      <c r="BY31" s="701"/>
      <c r="BZ31" s="701"/>
      <c r="CA31" s="701"/>
      <c r="CB31" s="703"/>
      <c r="CD31" s="718"/>
      <c r="CE31" s="719"/>
      <c r="CF31" s="663" t="s">
        <v>314</v>
      </c>
      <c r="CG31" s="664"/>
      <c r="CH31" s="664"/>
      <c r="CI31" s="664"/>
      <c r="CJ31" s="664"/>
      <c r="CK31" s="664"/>
      <c r="CL31" s="664"/>
      <c r="CM31" s="664"/>
      <c r="CN31" s="664"/>
      <c r="CO31" s="664"/>
      <c r="CP31" s="664"/>
      <c r="CQ31" s="665"/>
      <c r="CR31" s="629">
        <v>48806</v>
      </c>
      <c r="CS31" s="640"/>
      <c r="CT31" s="640"/>
      <c r="CU31" s="640"/>
      <c r="CV31" s="640"/>
      <c r="CW31" s="640"/>
      <c r="CX31" s="640"/>
      <c r="CY31" s="641"/>
      <c r="CZ31" s="632">
        <v>0.4</v>
      </c>
      <c r="DA31" s="642"/>
      <c r="DB31" s="642"/>
      <c r="DC31" s="643"/>
      <c r="DD31" s="635">
        <v>48806</v>
      </c>
      <c r="DE31" s="640"/>
      <c r="DF31" s="640"/>
      <c r="DG31" s="640"/>
      <c r="DH31" s="640"/>
      <c r="DI31" s="640"/>
      <c r="DJ31" s="640"/>
      <c r="DK31" s="641"/>
      <c r="DL31" s="635">
        <v>48806</v>
      </c>
      <c r="DM31" s="640"/>
      <c r="DN31" s="640"/>
      <c r="DO31" s="640"/>
      <c r="DP31" s="640"/>
      <c r="DQ31" s="640"/>
      <c r="DR31" s="640"/>
      <c r="DS31" s="640"/>
      <c r="DT31" s="640"/>
      <c r="DU31" s="640"/>
      <c r="DV31" s="641"/>
      <c r="DW31" s="632">
        <v>0.7</v>
      </c>
      <c r="DX31" s="642"/>
      <c r="DY31" s="642"/>
      <c r="DZ31" s="642"/>
      <c r="EA31" s="642"/>
      <c r="EB31" s="642"/>
      <c r="EC31" s="674"/>
    </row>
    <row r="32" spans="2:133" ht="11.25" customHeight="1">
      <c r="B32" s="626" t="s">
        <v>315</v>
      </c>
      <c r="C32" s="627"/>
      <c r="D32" s="627"/>
      <c r="E32" s="627"/>
      <c r="F32" s="627"/>
      <c r="G32" s="627"/>
      <c r="H32" s="627"/>
      <c r="I32" s="627"/>
      <c r="J32" s="627"/>
      <c r="K32" s="627"/>
      <c r="L32" s="627"/>
      <c r="M32" s="627"/>
      <c r="N32" s="627"/>
      <c r="O32" s="627"/>
      <c r="P32" s="627"/>
      <c r="Q32" s="628"/>
      <c r="R32" s="629">
        <v>2512136</v>
      </c>
      <c r="S32" s="630"/>
      <c r="T32" s="630"/>
      <c r="U32" s="630"/>
      <c r="V32" s="630"/>
      <c r="W32" s="630"/>
      <c r="X32" s="630"/>
      <c r="Y32" s="631"/>
      <c r="Z32" s="656">
        <v>19.399999999999999</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1" t="s">
        <v>316</v>
      </c>
      <c r="AV32" s="361"/>
      <c r="AW32" s="361"/>
      <c r="AX32" s="626" t="s">
        <v>317</v>
      </c>
      <c r="AY32" s="627"/>
      <c r="AZ32" s="627"/>
      <c r="BA32" s="627"/>
      <c r="BB32" s="627"/>
      <c r="BC32" s="627"/>
      <c r="BD32" s="627"/>
      <c r="BE32" s="627"/>
      <c r="BF32" s="628"/>
      <c r="BG32" s="695">
        <v>98.3</v>
      </c>
      <c r="BH32" s="640"/>
      <c r="BI32" s="640"/>
      <c r="BJ32" s="640"/>
      <c r="BK32" s="640"/>
      <c r="BL32" s="640"/>
      <c r="BM32" s="633">
        <v>93.7</v>
      </c>
      <c r="BN32" s="696"/>
      <c r="BO32" s="696"/>
      <c r="BP32" s="696"/>
      <c r="BQ32" s="672"/>
      <c r="BR32" s="695">
        <v>98.1</v>
      </c>
      <c r="BS32" s="640"/>
      <c r="BT32" s="640"/>
      <c r="BU32" s="640"/>
      <c r="BV32" s="640"/>
      <c r="BW32" s="640"/>
      <c r="BX32" s="633">
        <v>93</v>
      </c>
      <c r="BY32" s="696"/>
      <c r="BZ32" s="696"/>
      <c r="CA32" s="696"/>
      <c r="CB32" s="672"/>
      <c r="CD32" s="720"/>
      <c r="CE32" s="721"/>
      <c r="CF32" s="663" t="s">
        <v>318</v>
      </c>
      <c r="CG32" s="664"/>
      <c r="CH32" s="664"/>
      <c r="CI32" s="664"/>
      <c r="CJ32" s="664"/>
      <c r="CK32" s="664"/>
      <c r="CL32" s="664"/>
      <c r="CM32" s="664"/>
      <c r="CN32" s="664"/>
      <c r="CO32" s="664"/>
      <c r="CP32" s="664"/>
      <c r="CQ32" s="665"/>
      <c r="CR32" s="629">
        <v>307</v>
      </c>
      <c r="CS32" s="630"/>
      <c r="CT32" s="630"/>
      <c r="CU32" s="630"/>
      <c r="CV32" s="630"/>
      <c r="CW32" s="630"/>
      <c r="CX32" s="630"/>
      <c r="CY32" s="631"/>
      <c r="CZ32" s="632">
        <v>0</v>
      </c>
      <c r="DA32" s="642"/>
      <c r="DB32" s="642"/>
      <c r="DC32" s="643"/>
      <c r="DD32" s="635">
        <v>307</v>
      </c>
      <c r="DE32" s="630"/>
      <c r="DF32" s="630"/>
      <c r="DG32" s="630"/>
      <c r="DH32" s="630"/>
      <c r="DI32" s="630"/>
      <c r="DJ32" s="630"/>
      <c r="DK32" s="631"/>
      <c r="DL32" s="635">
        <v>307</v>
      </c>
      <c r="DM32" s="630"/>
      <c r="DN32" s="630"/>
      <c r="DO32" s="630"/>
      <c r="DP32" s="630"/>
      <c r="DQ32" s="630"/>
      <c r="DR32" s="630"/>
      <c r="DS32" s="630"/>
      <c r="DT32" s="630"/>
      <c r="DU32" s="630"/>
      <c r="DV32" s="631"/>
      <c r="DW32" s="632">
        <v>0</v>
      </c>
      <c r="DX32" s="642"/>
      <c r="DY32" s="642"/>
      <c r="DZ32" s="642"/>
      <c r="EA32" s="642"/>
      <c r="EB32" s="642"/>
      <c r="EC32" s="674"/>
    </row>
    <row r="33" spans="2:133" ht="11.25" customHeight="1">
      <c r="B33" s="692" t="s">
        <v>319</v>
      </c>
      <c r="C33" s="693"/>
      <c r="D33" s="693"/>
      <c r="E33" s="693"/>
      <c r="F33" s="693"/>
      <c r="G33" s="693"/>
      <c r="H33" s="693"/>
      <c r="I33" s="693"/>
      <c r="J33" s="693"/>
      <c r="K33" s="693"/>
      <c r="L33" s="693"/>
      <c r="M33" s="693"/>
      <c r="N33" s="693"/>
      <c r="O33" s="693"/>
      <c r="P33" s="693"/>
      <c r="Q33" s="694"/>
      <c r="R33" s="629">
        <v>7156</v>
      </c>
      <c r="S33" s="630"/>
      <c r="T33" s="630"/>
      <c r="U33" s="630"/>
      <c r="V33" s="630"/>
      <c r="W33" s="630"/>
      <c r="X33" s="630"/>
      <c r="Y33" s="631"/>
      <c r="Z33" s="656">
        <v>0.1</v>
      </c>
      <c r="AA33" s="656"/>
      <c r="AB33" s="656"/>
      <c r="AC33" s="656"/>
      <c r="AD33" s="657">
        <v>7156</v>
      </c>
      <c r="AE33" s="657"/>
      <c r="AF33" s="657"/>
      <c r="AG33" s="657"/>
      <c r="AH33" s="657"/>
      <c r="AI33" s="657"/>
      <c r="AJ33" s="657"/>
      <c r="AK33" s="657"/>
      <c r="AL33" s="632">
        <v>0.1</v>
      </c>
      <c r="AM33" s="633"/>
      <c r="AN33" s="633"/>
      <c r="AO33" s="658"/>
      <c r="AP33" s="708"/>
      <c r="AQ33" s="709"/>
      <c r="AR33" s="709"/>
      <c r="AS33" s="709"/>
      <c r="AT33" s="712"/>
      <c r="AU33" s="362"/>
      <c r="AV33" s="362"/>
      <c r="AW33" s="362"/>
      <c r="AX33" s="606" t="s">
        <v>320</v>
      </c>
      <c r="AY33" s="607"/>
      <c r="AZ33" s="607"/>
      <c r="BA33" s="607"/>
      <c r="BB33" s="607"/>
      <c r="BC33" s="607"/>
      <c r="BD33" s="607"/>
      <c r="BE33" s="607"/>
      <c r="BF33" s="608"/>
      <c r="BG33" s="691">
        <v>98.9</v>
      </c>
      <c r="BH33" s="610"/>
      <c r="BI33" s="610"/>
      <c r="BJ33" s="610"/>
      <c r="BK33" s="610"/>
      <c r="BL33" s="610"/>
      <c r="BM33" s="648">
        <v>93.2</v>
      </c>
      <c r="BN33" s="610"/>
      <c r="BO33" s="610"/>
      <c r="BP33" s="610"/>
      <c r="BQ33" s="659"/>
      <c r="BR33" s="691">
        <v>98.5</v>
      </c>
      <c r="BS33" s="610"/>
      <c r="BT33" s="610"/>
      <c r="BU33" s="610"/>
      <c r="BV33" s="610"/>
      <c r="BW33" s="610"/>
      <c r="BX33" s="648">
        <v>93.2</v>
      </c>
      <c r="BY33" s="610"/>
      <c r="BZ33" s="610"/>
      <c r="CA33" s="610"/>
      <c r="CB33" s="659"/>
      <c r="CD33" s="663" t="s">
        <v>321</v>
      </c>
      <c r="CE33" s="664"/>
      <c r="CF33" s="664"/>
      <c r="CG33" s="664"/>
      <c r="CH33" s="664"/>
      <c r="CI33" s="664"/>
      <c r="CJ33" s="664"/>
      <c r="CK33" s="664"/>
      <c r="CL33" s="664"/>
      <c r="CM33" s="664"/>
      <c r="CN33" s="664"/>
      <c r="CO33" s="664"/>
      <c r="CP33" s="664"/>
      <c r="CQ33" s="665"/>
      <c r="CR33" s="629">
        <v>5072490</v>
      </c>
      <c r="CS33" s="640"/>
      <c r="CT33" s="640"/>
      <c r="CU33" s="640"/>
      <c r="CV33" s="640"/>
      <c r="CW33" s="640"/>
      <c r="CX33" s="640"/>
      <c r="CY33" s="641"/>
      <c r="CZ33" s="632">
        <v>41.5</v>
      </c>
      <c r="DA33" s="642"/>
      <c r="DB33" s="642"/>
      <c r="DC33" s="643"/>
      <c r="DD33" s="635">
        <v>4096368</v>
      </c>
      <c r="DE33" s="640"/>
      <c r="DF33" s="640"/>
      <c r="DG33" s="640"/>
      <c r="DH33" s="640"/>
      <c r="DI33" s="640"/>
      <c r="DJ33" s="640"/>
      <c r="DK33" s="641"/>
      <c r="DL33" s="635">
        <v>3303610</v>
      </c>
      <c r="DM33" s="640"/>
      <c r="DN33" s="640"/>
      <c r="DO33" s="640"/>
      <c r="DP33" s="640"/>
      <c r="DQ33" s="640"/>
      <c r="DR33" s="640"/>
      <c r="DS33" s="640"/>
      <c r="DT33" s="640"/>
      <c r="DU33" s="640"/>
      <c r="DV33" s="641"/>
      <c r="DW33" s="632">
        <v>46</v>
      </c>
      <c r="DX33" s="642"/>
      <c r="DY33" s="642"/>
      <c r="DZ33" s="642"/>
      <c r="EA33" s="642"/>
      <c r="EB33" s="642"/>
      <c r="EC33" s="674"/>
    </row>
    <row r="34" spans="2:133" ht="11.25" customHeight="1">
      <c r="B34" s="626" t="s">
        <v>322</v>
      </c>
      <c r="C34" s="627"/>
      <c r="D34" s="627"/>
      <c r="E34" s="627"/>
      <c r="F34" s="627"/>
      <c r="G34" s="627"/>
      <c r="H34" s="627"/>
      <c r="I34" s="627"/>
      <c r="J34" s="627"/>
      <c r="K34" s="627"/>
      <c r="L34" s="627"/>
      <c r="M34" s="627"/>
      <c r="N34" s="627"/>
      <c r="O34" s="627"/>
      <c r="P34" s="627"/>
      <c r="Q34" s="628"/>
      <c r="R34" s="629">
        <v>472999</v>
      </c>
      <c r="S34" s="630"/>
      <c r="T34" s="630"/>
      <c r="U34" s="630"/>
      <c r="V34" s="630"/>
      <c r="W34" s="630"/>
      <c r="X34" s="630"/>
      <c r="Y34" s="631"/>
      <c r="Z34" s="656">
        <v>3.6</v>
      </c>
      <c r="AA34" s="656"/>
      <c r="AB34" s="656"/>
      <c r="AC34" s="656"/>
      <c r="AD34" s="657" t="s">
        <v>129</v>
      </c>
      <c r="AE34" s="657"/>
      <c r="AF34" s="657"/>
      <c r="AG34" s="657"/>
      <c r="AH34" s="657"/>
      <c r="AI34" s="657"/>
      <c r="AJ34" s="657"/>
      <c r="AK34" s="657"/>
      <c r="AL34" s="632" t="s">
        <v>129</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323</v>
      </c>
      <c r="CE34" s="664"/>
      <c r="CF34" s="664"/>
      <c r="CG34" s="664"/>
      <c r="CH34" s="664"/>
      <c r="CI34" s="664"/>
      <c r="CJ34" s="664"/>
      <c r="CK34" s="664"/>
      <c r="CL34" s="664"/>
      <c r="CM34" s="664"/>
      <c r="CN34" s="664"/>
      <c r="CO34" s="664"/>
      <c r="CP34" s="664"/>
      <c r="CQ34" s="665"/>
      <c r="CR34" s="629">
        <v>1314098</v>
      </c>
      <c r="CS34" s="630"/>
      <c r="CT34" s="630"/>
      <c r="CU34" s="630"/>
      <c r="CV34" s="630"/>
      <c r="CW34" s="630"/>
      <c r="CX34" s="630"/>
      <c r="CY34" s="631"/>
      <c r="CZ34" s="632">
        <v>10.8</v>
      </c>
      <c r="DA34" s="642"/>
      <c r="DB34" s="642"/>
      <c r="DC34" s="643"/>
      <c r="DD34" s="635">
        <v>964696</v>
      </c>
      <c r="DE34" s="630"/>
      <c r="DF34" s="630"/>
      <c r="DG34" s="630"/>
      <c r="DH34" s="630"/>
      <c r="DI34" s="630"/>
      <c r="DJ34" s="630"/>
      <c r="DK34" s="631"/>
      <c r="DL34" s="635">
        <v>940012</v>
      </c>
      <c r="DM34" s="630"/>
      <c r="DN34" s="630"/>
      <c r="DO34" s="630"/>
      <c r="DP34" s="630"/>
      <c r="DQ34" s="630"/>
      <c r="DR34" s="630"/>
      <c r="DS34" s="630"/>
      <c r="DT34" s="630"/>
      <c r="DU34" s="630"/>
      <c r="DV34" s="631"/>
      <c r="DW34" s="632">
        <v>13.1</v>
      </c>
      <c r="DX34" s="642"/>
      <c r="DY34" s="642"/>
      <c r="DZ34" s="642"/>
      <c r="EA34" s="642"/>
      <c r="EB34" s="642"/>
      <c r="EC34" s="674"/>
    </row>
    <row r="35" spans="2:133" ht="11.25" customHeight="1">
      <c r="B35" s="626" t="s">
        <v>324</v>
      </c>
      <c r="C35" s="627"/>
      <c r="D35" s="627"/>
      <c r="E35" s="627"/>
      <c r="F35" s="627"/>
      <c r="G35" s="627"/>
      <c r="H35" s="627"/>
      <c r="I35" s="627"/>
      <c r="J35" s="627"/>
      <c r="K35" s="627"/>
      <c r="L35" s="627"/>
      <c r="M35" s="627"/>
      <c r="N35" s="627"/>
      <c r="O35" s="627"/>
      <c r="P35" s="627"/>
      <c r="Q35" s="628"/>
      <c r="R35" s="629">
        <v>34528</v>
      </c>
      <c r="S35" s="630"/>
      <c r="T35" s="630"/>
      <c r="U35" s="630"/>
      <c r="V35" s="630"/>
      <c r="W35" s="630"/>
      <c r="X35" s="630"/>
      <c r="Y35" s="631"/>
      <c r="Z35" s="656">
        <v>0.3</v>
      </c>
      <c r="AA35" s="656"/>
      <c r="AB35" s="656"/>
      <c r="AC35" s="656"/>
      <c r="AD35" s="657">
        <v>11870</v>
      </c>
      <c r="AE35" s="657"/>
      <c r="AF35" s="657"/>
      <c r="AG35" s="657"/>
      <c r="AH35" s="657"/>
      <c r="AI35" s="657"/>
      <c r="AJ35" s="657"/>
      <c r="AK35" s="657"/>
      <c r="AL35" s="632">
        <v>0.2</v>
      </c>
      <c r="AM35" s="633"/>
      <c r="AN35" s="633"/>
      <c r="AO35" s="658"/>
      <c r="AP35" s="218"/>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327</v>
      </c>
      <c r="CE35" s="664"/>
      <c r="CF35" s="664"/>
      <c r="CG35" s="664"/>
      <c r="CH35" s="664"/>
      <c r="CI35" s="664"/>
      <c r="CJ35" s="664"/>
      <c r="CK35" s="664"/>
      <c r="CL35" s="664"/>
      <c r="CM35" s="664"/>
      <c r="CN35" s="664"/>
      <c r="CO35" s="664"/>
      <c r="CP35" s="664"/>
      <c r="CQ35" s="665"/>
      <c r="CR35" s="629">
        <v>248108</v>
      </c>
      <c r="CS35" s="640"/>
      <c r="CT35" s="640"/>
      <c r="CU35" s="640"/>
      <c r="CV35" s="640"/>
      <c r="CW35" s="640"/>
      <c r="CX35" s="640"/>
      <c r="CY35" s="641"/>
      <c r="CZ35" s="632">
        <v>2</v>
      </c>
      <c r="DA35" s="642"/>
      <c r="DB35" s="642"/>
      <c r="DC35" s="643"/>
      <c r="DD35" s="635">
        <v>235797</v>
      </c>
      <c r="DE35" s="640"/>
      <c r="DF35" s="640"/>
      <c r="DG35" s="640"/>
      <c r="DH35" s="640"/>
      <c r="DI35" s="640"/>
      <c r="DJ35" s="640"/>
      <c r="DK35" s="641"/>
      <c r="DL35" s="635">
        <v>235797</v>
      </c>
      <c r="DM35" s="640"/>
      <c r="DN35" s="640"/>
      <c r="DO35" s="640"/>
      <c r="DP35" s="640"/>
      <c r="DQ35" s="640"/>
      <c r="DR35" s="640"/>
      <c r="DS35" s="640"/>
      <c r="DT35" s="640"/>
      <c r="DU35" s="640"/>
      <c r="DV35" s="641"/>
      <c r="DW35" s="632">
        <v>3.3</v>
      </c>
      <c r="DX35" s="642"/>
      <c r="DY35" s="642"/>
      <c r="DZ35" s="642"/>
      <c r="EA35" s="642"/>
      <c r="EB35" s="642"/>
      <c r="EC35" s="674"/>
    </row>
    <row r="36" spans="2:133" ht="11.25" customHeight="1">
      <c r="B36" s="626" t="s">
        <v>328</v>
      </c>
      <c r="C36" s="627"/>
      <c r="D36" s="627"/>
      <c r="E36" s="627"/>
      <c r="F36" s="627"/>
      <c r="G36" s="627"/>
      <c r="H36" s="627"/>
      <c r="I36" s="627"/>
      <c r="J36" s="627"/>
      <c r="K36" s="627"/>
      <c r="L36" s="627"/>
      <c r="M36" s="627"/>
      <c r="N36" s="627"/>
      <c r="O36" s="627"/>
      <c r="P36" s="627"/>
      <c r="Q36" s="628"/>
      <c r="R36" s="629">
        <v>136584</v>
      </c>
      <c r="S36" s="630"/>
      <c r="T36" s="630"/>
      <c r="U36" s="630"/>
      <c r="V36" s="630"/>
      <c r="W36" s="630"/>
      <c r="X36" s="630"/>
      <c r="Y36" s="631"/>
      <c r="Z36" s="656">
        <v>1.1000000000000001</v>
      </c>
      <c r="AA36" s="656"/>
      <c r="AB36" s="656"/>
      <c r="AC36" s="656"/>
      <c r="AD36" s="657" t="s">
        <v>129</v>
      </c>
      <c r="AE36" s="657"/>
      <c r="AF36" s="657"/>
      <c r="AG36" s="657"/>
      <c r="AH36" s="657"/>
      <c r="AI36" s="657"/>
      <c r="AJ36" s="657"/>
      <c r="AK36" s="657"/>
      <c r="AL36" s="632" t="s">
        <v>129</v>
      </c>
      <c r="AM36" s="633"/>
      <c r="AN36" s="633"/>
      <c r="AO36" s="658"/>
      <c r="AP36" s="218"/>
      <c r="AQ36" s="679" t="s">
        <v>329</v>
      </c>
      <c r="AR36" s="680"/>
      <c r="AS36" s="680"/>
      <c r="AT36" s="680"/>
      <c r="AU36" s="680"/>
      <c r="AV36" s="680"/>
      <c r="AW36" s="680"/>
      <c r="AX36" s="680"/>
      <c r="AY36" s="681"/>
      <c r="AZ36" s="682">
        <v>1883120</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5667</v>
      </c>
      <c r="BW36" s="683"/>
      <c r="BX36" s="683"/>
      <c r="BY36" s="683"/>
      <c r="BZ36" s="683"/>
      <c r="CA36" s="683"/>
      <c r="CB36" s="684"/>
      <c r="CD36" s="663" t="s">
        <v>331</v>
      </c>
      <c r="CE36" s="664"/>
      <c r="CF36" s="664"/>
      <c r="CG36" s="664"/>
      <c r="CH36" s="664"/>
      <c r="CI36" s="664"/>
      <c r="CJ36" s="664"/>
      <c r="CK36" s="664"/>
      <c r="CL36" s="664"/>
      <c r="CM36" s="664"/>
      <c r="CN36" s="664"/>
      <c r="CO36" s="664"/>
      <c r="CP36" s="664"/>
      <c r="CQ36" s="665"/>
      <c r="CR36" s="629">
        <v>2255039</v>
      </c>
      <c r="CS36" s="630"/>
      <c r="CT36" s="630"/>
      <c r="CU36" s="630"/>
      <c r="CV36" s="630"/>
      <c r="CW36" s="630"/>
      <c r="CX36" s="630"/>
      <c r="CY36" s="631"/>
      <c r="CZ36" s="632">
        <v>18.399999999999999</v>
      </c>
      <c r="DA36" s="642"/>
      <c r="DB36" s="642"/>
      <c r="DC36" s="643"/>
      <c r="DD36" s="635">
        <v>2027679</v>
      </c>
      <c r="DE36" s="630"/>
      <c r="DF36" s="630"/>
      <c r="DG36" s="630"/>
      <c r="DH36" s="630"/>
      <c r="DI36" s="630"/>
      <c r="DJ36" s="630"/>
      <c r="DK36" s="631"/>
      <c r="DL36" s="635">
        <v>1477314</v>
      </c>
      <c r="DM36" s="630"/>
      <c r="DN36" s="630"/>
      <c r="DO36" s="630"/>
      <c r="DP36" s="630"/>
      <c r="DQ36" s="630"/>
      <c r="DR36" s="630"/>
      <c r="DS36" s="630"/>
      <c r="DT36" s="630"/>
      <c r="DU36" s="630"/>
      <c r="DV36" s="631"/>
      <c r="DW36" s="632">
        <v>20.6</v>
      </c>
      <c r="DX36" s="642"/>
      <c r="DY36" s="642"/>
      <c r="DZ36" s="642"/>
      <c r="EA36" s="642"/>
      <c r="EB36" s="642"/>
      <c r="EC36" s="674"/>
    </row>
    <row r="37" spans="2:133" ht="11.25" customHeight="1">
      <c r="B37" s="626" t="s">
        <v>332</v>
      </c>
      <c r="C37" s="627"/>
      <c r="D37" s="627"/>
      <c r="E37" s="627"/>
      <c r="F37" s="627"/>
      <c r="G37" s="627"/>
      <c r="H37" s="627"/>
      <c r="I37" s="627"/>
      <c r="J37" s="627"/>
      <c r="K37" s="627"/>
      <c r="L37" s="627"/>
      <c r="M37" s="627"/>
      <c r="N37" s="627"/>
      <c r="O37" s="627"/>
      <c r="P37" s="627"/>
      <c r="Q37" s="628"/>
      <c r="R37" s="629">
        <v>227168</v>
      </c>
      <c r="S37" s="630"/>
      <c r="T37" s="630"/>
      <c r="U37" s="630"/>
      <c r="V37" s="630"/>
      <c r="W37" s="630"/>
      <c r="X37" s="630"/>
      <c r="Y37" s="631"/>
      <c r="Z37" s="656">
        <v>1.8</v>
      </c>
      <c r="AA37" s="656"/>
      <c r="AB37" s="656"/>
      <c r="AC37" s="656"/>
      <c r="AD37" s="657" t="s">
        <v>129</v>
      </c>
      <c r="AE37" s="657"/>
      <c r="AF37" s="657"/>
      <c r="AG37" s="657"/>
      <c r="AH37" s="657"/>
      <c r="AI37" s="657"/>
      <c r="AJ37" s="657"/>
      <c r="AK37" s="657"/>
      <c r="AL37" s="632" t="s">
        <v>129</v>
      </c>
      <c r="AM37" s="633"/>
      <c r="AN37" s="633"/>
      <c r="AO37" s="658"/>
      <c r="AQ37" s="669" t="s">
        <v>333</v>
      </c>
      <c r="AR37" s="670"/>
      <c r="AS37" s="670"/>
      <c r="AT37" s="670"/>
      <c r="AU37" s="670"/>
      <c r="AV37" s="670"/>
      <c r="AW37" s="670"/>
      <c r="AX37" s="670"/>
      <c r="AY37" s="671"/>
      <c r="AZ37" s="629">
        <v>584123</v>
      </c>
      <c r="BA37" s="630"/>
      <c r="BB37" s="630"/>
      <c r="BC37" s="630"/>
      <c r="BD37" s="640"/>
      <c r="BE37" s="640"/>
      <c r="BF37" s="672"/>
      <c r="BG37" s="663" t="s">
        <v>334</v>
      </c>
      <c r="BH37" s="664"/>
      <c r="BI37" s="664"/>
      <c r="BJ37" s="664"/>
      <c r="BK37" s="664"/>
      <c r="BL37" s="664"/>
      <c r="BM37" s="664"/>
      <c r="BN37" s="664"/>
      <c r="BO37" s="664"/>
      <c r="BP37" s="664"/>
      <c r="BQ37" s="664"/>
      <c r="BR37" s="664"/>
      <c r="BS37" s="664"/>
      <c r="BT37" s="664"/>
      <c r="BU37" s="665"/>
      <c r="BV37" s="629">
        <v>-6929</v>
      </c>
      <c r="BW37" s="630"/>
      <c r="BX37" s="630"/>
      <c r="BY37" s="630"/>
      <c r="BZ37" s="630"/>
      <c r="CA37" s="630"/>
      <c r="CB37" s="673"/>
      <c r="CD37" s="663" t="s">
        <v>335</v>
      </c>
      <c r="CE37" s="664"/>
      <c r="CF37" s="664"/>
      <c r="CG37" s="664"/>
      <c r="CH37" s="664"/>
      <c r="CI37" s="664"/>
      <c r="CJ37" s="664"/>
      <c r="CK37" s="664"/>
      <c r="CL37" s="664"/>
      <c r="CM37" s="664"/>
      <c r="CN37" s="664"/>
      <c r="CO37" s="664"/>
      <c r="CP37" s="664"/>
      <c r="CQ37" s="665"/>
      <c r="CR37" s="629">
        <v>762465</v>
      </c>
      <c r="CS37" s="640"/>
      <c r="CT37" s="640"/>
      <c r="CU37" s="640"/>
      <c r="CV37" s="640"/>
      <c r="CW37" s="640"/>
      <c r="CX37" s="640"/>
      <c r="CY37" s="641"/>
      <c r="CZ37" s="632">
        <v>6.2</v>
      </c>
      <c r="DA37" s="642"/>
      <c r="DB37" s="642"/>
      <c r="DC37" s="643"/>
      <c r="DD37" s="635">
        <v>762465</v>
      </c>
      <c r="DE37" s="640"/>
      <c r="DF37" s="640"/>
      <c r="DG37" s="640"/>
      <c r="DH37" s="640"/>
      <c r="DI37" s="640"/>
      <c r="DJ37" s="640"/>
      <c r="DK37" s="641"/>
      <c r="DL37" s="635">
        <v>735675</v>
      </c>
      <c r="DM37" s="640"/>
      <c r="DN37" s="640"/>
      <c r="DO37" s="640"/>
      <c r="DP37" s="640"/>
      <c r="DQ37" s="640"/>
      <c r="DR37" s="640"/>
      <c r="DS37" s="640"/>
      <c r="DT37" s="640"/>
      <c r="DU37" s="640"/>
      <c r="DV37" s="641"/>
      <c r="DW37" s="632">
        <v>10.199999999999999</v>
      </c>
      <c r="DX37" s="642"/>
      <c r="DY37" s="642"/>
      <c r="DZ37" s="642"/>
      <c r="EA37" s="642"/>
      <c r="EB37" s="642"/>
      <c r="EC37" s="674"/>
    </row>
    <row r="38" spans="2:133" ht="11.25" customHeight="1">
      <c r="B38" s="626" t="s">
        <v>336</v>
      </c>
      <c r="C38" s="627"/>
      <c r="D38" s="627"/>
      <c r="E38" s="627"/>
      <c r="F38" s="627"/>
      <c r="G38" s="627"/>
      <c r="H38" s="627"/>
      <c r="I38" s="627"/>
      <c r="J38" s="627"/>
      <c r="K38" s="627"/>
      <c r="L38" s="627"/>
      <c r="M38" s="627"/>
      <c r="N38" s="627"/>
      <c r="O38" s="627"/>
      <c r="P38" s="627"/>
      <c r="Q38" s="628"/>
      <c r="R38" s="629">
        <v>317956</v>
      </c>
      <c r="S38" s="630"/>
      <c r="T38" s="630"/>
      <c r="U38" s="630"/>
      <c r="V38" s="630"/>
      <c r="W38" s="630"/>
      <c r="X38" s="630"/>
      <c r="Y38" s="631"/>
      <c r="Z38" s="656">
        <v>2.5</v>
      </c>
      <c r="AA38" s="656"/>
      <c r="AB38" s="656"/>
      <c r="AC38" s="656"/>
      <c r="AD38" s="657" t="s">
        <v>129</v>
      </c>
      <c r="AE38" s="657"/>
      <c r="AF38" s="657"/>
      <c r="AG38" s="657"/>
      <c r="AH38" s="657"/>
      <c r="AI38" s="657"/>
      <c r="AJ38" s="657"/>
      <c r="AK38" s="657"/>
      <c r="AL38" s="632" t="s">
        <v>129</v>
      </c>
      <c r="AM38" s="633"/>
      <c r="AN38" s="633"/>
      <c r="AO38" s="658"/>
      <c r="AQ38" s="669" t="s">
        <v>337</v>
      </c>
      <c r="AR38" s="670"/>
      <c r="AS38" s="670"/>
      <c r="AT38" s="670"/>
      <c r="AU38" s="670"/>
      <c r="AV38" s="670"/>
      <c r="AW38" s="670"/>
      <c r="AX38" s="670"/>
      <c r="AY38" s="671"/>
      <c r="AZ38" s="629">
        <v>350000</v>
      </c>
      <c r="BA38" s="630"/>
      <c r="BB38" s="630"/>
      <c r="BC38" s="630"/>
      <c r="BD38" s="640"/>
      <c r="BE38" s="640"/>
      <c r="BF38" s="672"/>
      <c r="BG38" s="663" t="s">
        <v>338</v>
      </c>
      <c r="BH38" s="664"/>
      <c r="BI38" s="664"/>
      <c r="BJ38" s="664"/>
      <c r="BK38" s="664"/>
      <c r="BL38" s="664"/>
      <c r="BM38" s="664"/>
      <c r="BN38" s="664"/>
      <c r="BO38" s="664"/>
      <c r="BP38" s="664"/>
      <c r="BQ38" s="664"/>
      <c r="BR38" s="664"/>
      <c r="BS38" s="664"/>
      <c r="BT38" s="664"/>
      <c r="BU38" s="665"/>
      <c r="BV38" s="629">
        <v>1924</v>
      </c>
      <c r="BW38" s="630"/>
      <c r="BX38" s="630"/>
      <c r="BY38" s="630"/>
      <c r="BZ38" s="630"/>
      <c r="CA38" s="630"/>
      <c r="CB38" s="673"/>
      <c r="CD38" s="663" t="s">
        <v>339</v>
      </c>
      <c r="CE38" s="664"/>
      <c r="CF38" s="664"/>
      <c r="CG38" s="664"/>
      <c r="CH38" s="664"/>
      <c r="CI38" s="664"/>
      <c r="CJ38" s="664"/>
      <c r="CK38" s="664"/>
      <c r="CL38" s="664"/>
      <c r="CM38" s="664"/>
      <c r="CN38" s="664"/>
      <c r="CO38" s="664"/>
      <c r="CP38" s="664"/>
      <c r="CQ38" s="665"/>
      <c r="CR38" s="629">
        <v>897197</v>
      </c>
      <c r="CS38" s="630"/>
      <c r="CT38" s="630"/>
      <c r="CU38" s="630"/>
      <c r="CV38" s="630"/>
      <c r="CW38" s="630"/>
      <c r="CX38" s="630"/>
      <c r="CY38" s="631"/>
      <c r="CZ38" s="632">
        <v>7.3</v>
      </c>
      <c r="DA38" s="642"/>
      <c r="DB38" s="642"/>
      <c r="DC38" s="643"/>
      <c r="DD38" s="635">
        <v>750098</v>
      </c>
      <c r="DE38" s="630"/>
      <c r="DF38" s="630"/>
      <c r="DG38" s="630"/>
      <c r="DH38" s="630"/>
      <c r="DI38" s="630"/>
      <c r="DJ38" s="630"/>
      <c r="DK38" s="631"/>
      <c r="DL38" s="635">
        <v>650487</v>
      </c>
      <c r="DM38" s="630"/>
      <c r="DN38" s="630"/>
      <c r="DO38" s="630"/>
      <c r="DP38" s="630"/>
      <c r="DQ38" s="630"/>
      <c r="DR38" s="630"/>
      <c r="DS38" s="630"/>
      <c r="DT38" s="630"/>
      <c r="DU38" s="630"/>
      <c r="DV38" s="631"/>
      <c r="DW38" s="632">
        <v>9.1</v>
      </c>
      <c r="DX38" s="642"/>
      <c r="DY38" s="642"/>
      <c r="DZ38" s="642"/>
      <c r="EA38" s="642"/>
      <c r="EB38" s="642"/>
      <c r="EC38" s="674"/>
    </row>
    <row r="39" spans="2:133" ht="11.25" customHeight="1">
      <c r="B39" s="626" t="s">
        <v>340</v>
      </c>
      <c r="C39" s="627"/>
      <c r="D39" s="627"/>
      <c r="E39" s="627"/>
      <c r="F39" s="627"/>
      <c r="G39" s="627"/>
      <c r="H39" s="627"/>
      <c r="I39" s="627"/>
      <c r="J39" s="627"/>
      <c r="K39" s="627"/>
      <c r="L39" s="627"/>
      <c r="M39" s="627"/>
      <c r="N39" s="627"/>
      <c r="O39" s="627"/>
      <c r="P39" s="627"/>
      <c r="Q39" s="628"/>
      <c r="R39" s="629">
        <v>213257</v>
      </c>
      <c r="S39" s="630"/>
      <c r="T39" s="630"/>
      <c r="U39" s="630"/>
      <c r="V39" s="630"/>
      <c r="W39" s="630"/>
      <c r="X39" s="630"/>
      <c r="Y39" s="631"/>
      <c r="Z39" s="656">
        <v>1.6</v>
      </c>
      <c r="AA39" s="656"/>
      <c r="AB39" s="656"/>
      <c r="AC39" s="656"/>
      <c r="AD39" s="657">
        <v>7061</v>
      </c>
      <c r="AE39" s="657"/>
      <c r="AF39" s="657"/>
      <c r="AG39" s="657"/>
      <c r="AH39" s="657"/>
      <c r="AI39" s="657"/>
      <c r="AJ39" s="657"/>
      <c r="AK39" s="657"/>
      <c r="AL39" s="632">
        <v>0.1</v>
      </c>
      <c r="AM39" s="633"/>
      <c r="AN39" s="633"/>
      <c r="AO39" s="658"/>
      <c r="AQ39" s="669" t="s">
        <v>341</v>
      </c>
      <c r="AR39" s="670"/>
      <c r="AS39" s="670"/>
      <c r="AT39" s="670"/>
      <c r="AU39" s="670"/>
      <c r="AV39" s="670"/>
      <c r="AW39" s="670"/>
      <c r="AX39" s="670"/>
      <c r="AY39" s="671"/>
      <c r="AZ39" s="629">
        <v>127164</v>
      </c>
      <c r="BA39" s="630"/>
      <c r="BB39" s="630"/>
      <c r="BC39" s="630"/>
      <c r="BD39" s="640"/>
      <c r="BE39" s="640"/>
      <c r="BF39" s="672"/>
      <c r="BG39" s="663" t="s">
        <v>342</v>
      </c>
      <c r="BH39" s="664"/>
      <c r="BI39" s="664"/>
      <c r="BJ39" s="664"/>
      <c r="BK39" s="664"/>
      <c r="BL39" s="664"/>
      <c r="BM39" s="664"/>
      <c r="BN39" s="664"/>
      <c r="BO39" s="664"/>
      <c r="BP39" s="664"/>
      <c r="BQ39" s="664"/>
      <c r="BR39" s="664"/>
      <c r="BS39" s="664"/>
      <c r="BT39" s="664"/>
      <c r="BU39" s="665"/>
      <c r="BV39" s="629">
        <v>3013</v>
      </c>
      <c r="BW39" s="630"/>
      <c r="BX39" s="630"/>
      <c r="BY39" s="630"/>
      <c r="BZ39" s="630"/>
      <c r="CA39" s="630"/>
      <c r="CB39" s="673"/>
      <c r="CD39" s="663" t="s">
        <v>343</v>
      </c>
      <c r="CE39" s="664"/>
      <c r="CF39" s="664"/>
      <c r="CG39" s="664"/>
      <c r="CH39" s="664"/>
      <c r="CI39" s="664"/>
      <c r="CJ39" s="664"/>
      <c r="CK39" s="664"/>
      <c r="CL39" s="664"/>
      <c r="CM39" s="664"/>
      <c r="CN39" s="664"/>
      <c r="CO39" s="664"/>
      <c r="CP39" s="664"/>
      <c r="CQ39" s="665"/>
      <c r="CR39" s="629">
        <v>346368</v>
      </c>
      <c r="CS39" s="640"/>
      <c r="CT39" s="640"/>
      <c r="CU39" s="640"/>
      <c r="CV39" s="640"/>
      <c r="CW39" s="640"/>
      <c r="CX39" s="640"/>
      <c r="CY39" s="641"/>
      <c r="CZ39" s="632">
        <v>2.8</v>
      </c>
      <c r="DA39" s="642"/>
      <c r="DB39" s="642"/>
      <c r="DC39" s="643"/>
      <c r="DD39" s="635">
        <v>116418</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74"/>
    </row>
    <row r="40" spans="2:133" ht="11.25" customHeight="1">
      <c r="B40" s="626" t="s">
        <v>344</v>
      </c>
      <c r="C40" s="627"/>
      <c r="D40" s="627"/>
      <c r="E40" s="627"/>
      <c r="F40" s="627"/>
      <c r="G40" s="627"/>
      <c r="H40" s="627"/>
      <c r="I40" s="627"/>
      <c r="J40" s="627"/>
      <c r="K40" s="627"/>
      <c r="L40" s="627"/>
      <c r="M40" s="627"/>
      <c r="N40" s="627"/>
      <c r="O40" s="627"/>
      <c r="P40" s="627"/>
      <c r="Q40" s="628"/>
      <c r="R40" s="629">
        <v>1236481</v>
      </c>
      <c r="S40" s="630"/>
      <c r="T40" s="630"/>
      <c r="U40" s="630"/>
      <c r="V40" s="630"/>
      <c r="W40" s="630"/>
      <c r="X40" s="630"/>
      <c r="Y40" s="631"/>
      <c r="Z40" s="656">
        <v>9.5</v>
      </c>
      <c r="AA40" s="656"/>
      <c r="AB40" s="656"/>
      <c r="AC40" s="656"/>
      <c r="AD40" s="657" t="s">
        <v>129</v>
      </c>
      <c r="AE40" s="657"/>
      <c r="AF40" s="657"/>
      <c r="AG40" s="657"/>
      <c r="AH40" s="657"/>
      <c r="AI40" s="657"/>
      <c r="AJ40" s="657"/>
      <c r="AK40" s="657"/>
      <c r="AL40" s="632" t="s">
        <v>129</v>
      </c>
      <c r="AM40" s="633"/>
      <c r="AN40" s="633"/>
      <c r="AO40" s="658"/>
      <c r="AQ40" s="669" t="s">
        <v>345</v>
      </c>
      <c r="AR40" s="670"/>
      <c r="AS40" s="670"/>
      <c r="AT40" s="670"/>
      <c r="AU40" s="670"/>
      <c r="AV40" s="670"/>
      <c r="AW40" s="670"/>
      <c r="AX40" s="670"/>
      <c r="AY40" s="671"/>
      <c r="AZ40" s="629">
        <v>38800</v>
      </c>
      <c r="BA40" s="630"/>
      <c r="BB40" s="630"/>
      <c r="BC40" s="630"/>
      <c r="BD40" s="640"/>
      <c r="BE40" s="640"/>
      <c r="BF40" s="672"/>
      <c r="BG40" s="675" t="s">
        <v>346</v>
      </c>
      <c r="BH40" s="676"/>
      <c r="BI40" s="676"/>
      <c r="BJ40" s="676"/>
      <c r="BK40" s="676"/>
      <c r="BL40" s="363"/>
      <c r="BM40" s="664" t="s">
        <v>347</v>
      </c>
      <c r="BN40" s="664"/>
      <c r="BO40" s="664"/>
      <c r="BP40" s="664"/>
      <c r="BQ40" s="664"/>
      <c r="BR40" s="664"/>
      <c r="BS40" s="664"/>
      <c r="BT40" s="664"/>
      <c r="BU40" s="665"/>
      <c r="BV40" s="629">
        <v>120</v>
      </c>
      <c r="BW40" s="630"/>
      <c r="BX40" s="630"/>
      <c r="BY40" s="630"/>
      <c r="BZ40" s="630"/>
      <c r="CA40" s="630"/>
      <c r="CB40" s="673"/>
      <c r="CD40" s="663" t="s">
        <v>348</v>
      </c>
      <c r="CE40" s="664"/>
      <c r="CF40" s="664"/>
      <c r="CG40" s="664"/>
      <c r="CH40" s="664"/>
      <c r="CI40" s="664"/>
      <c r="CJ40" s="664"/>
      <c r="CK40" s="664"/>
      <c r="CL40" s="664"/>
      <c r="CM40" s="664"/>
      <c r="CN40" s="664"/>
      <c r="CO40" s="664"/>
      <c r="CP40" s="664"/>
      <c r="CQ40" s="665"/>
      <c r="CR40" s="629">
        <v>11680</v>
      </c>
      <c r="CS40" s="630"/>
      <c r="CT40" s="630"/>
      <c r="CU40" s="630"/>
      <c r="CV40" s="630"/>
      <c r="CW40" s="630"/>
      <c r="CX40" s="630"/>
      <c r="CY40" s="631"/>
      <c r="CZ40" s="632">
        <v>0.1</v>
      </c>
      <c r="DA40" s="642"/>
      <c r="DB40" s="642"/>
      <c r="DC40" s="643"/>
      <c r="DD40" s="635">
        <v>1680</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74"/>
    </row>
    <row r="41" spans="2:133" ht="11.25" customHeight="1">
      <c r="B41" s="626" t="s">
        <v>349</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9" t="s">
        <v>350</v>
      </c>
      <c r="AR41" s="670"/>
      <c r="AS41" s="670"/>
      <c r="AT41" s="670"/>
      <c r="AU41" s="670"/>
      <c r="AV41" s="670"/>
      <c r="AW41" s="670"/>
      <c r="AX41" s="670"/>
      <c r="AY41" s="671"/>
      <c r="AZ41" s="629">
        <v>323873</v>
      </c>
      <c r="BA41" s="630"/>
      <c r="BB41" s="630"/>
      <c r="BC41" s="630"/>
      <c r="BD41" s="640"/>
      <c r="BE41" s="640"/>
      <c r="BF41" s="672"/>
      <c r="BG41" s="675"/>
      <c r="BH41" s="676"/>
      <c r="BI41" s="676"/>
      <c r="BJ41" s="676"/>
      <c r="BK41" s="676"/>
      <c r="BL41" s="363"/>
      <c r="BM41" s="664" t="s">
        <v>351</v>
      </c>
      <c r="BN41" s="664"/>
      <c r="BO41" s="664"/>
      <c r="BP41" s="664"/>
      <c r="BQ41" s="664"/>
      <c r="BR41" s="664"/>
      <c r="BS41" s="664"/>
      <c r="BT41" s="664"/>
      <c r="BU41" s="665"/>
      <c r="BV41" s="629" t="s">
        <v>129</v>
      </c>
      <c r="BW41" s="630"/>
      <c r="BX41" s="630"/>
      <c r="BY41" s="630"/>
      <c r="BZ41" s="630"/>
      <c r="CA41" s="630"/>
      <c r="CB41" s="673"/>
      <c r="CD41" s="663" t="s">
        <v>352</v>
      </c>
      <c r="CE41" s="664"/>
      <c r="CF41" s="664"/>
      <c r="CG41" s="664"/>
      <c r="CH41" s="664"/>
      <c r="CI41" s="664"/>
      <c r="CJ41" s="664"/>
      <c r="CK41" s="664"/>
      <c r="CL41" s="664"/>
      <c r="CM41" s="664"/>
      <c r="CN41" s="664"/>
      <c r="CO41" s="664"/>
      <c r="CP41" s="664"/>
      <c r="CQ41" s="665"/>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353</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6" t="s">
        <v>354</v>
      </c>
      <c r="AR42" s="667"/>
      <c r="AS42" s="667"/>
      <c r="AT42" s="667"/>
      <c r="AU42" s="667"/>
      <c r="AV42" s="667"/>
      <c r="AW42" s="667"/>
      <c r="AX42" s="667"/>
      <c r="AY42" s="668"/>
      <c r="AZ42" s="609">
        <v>459160</v>
      </c>
      <c r="BA42" s="644"/>
      <c r="BB42" s="644"/>
      <c r="BC42" s="644"/>
      <c r="BD42" s="610"/>
      <c r="BE42" s="610"/>
      <c r="BF42" s="659"/>
      <c r="BG42" s="677"/>
      <c r="BH42" s="678"/>
      <c r="BI42" s="678"/>
      <c r="BJ42" s="678"/>
      <c r="BK42" s="678"/>
      <c r="BL42" s="364"/>
      <c r="BM42" s="660" t="s">
        <v>355</v>
      </c>
      <c r="BN42" s="660"/>
      <c r="BO42" s="660"/>
      <c r="BP42" s="660"/>
      <c r="BQ42" s="660"/>
      <c r="BR42" s="660"/>
      <c r="BS42" s="660"/>
      <c r="BT42" s="660"/>
      <c r="BU42" s="661"/>
      <c r="BV42" s="609">
        <v>237</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2534425</v>
      </c>
      <c r="CS42" s="640"/>
      <c r="CT42" s="640"/>
      <c r="CU42" s="640"/>
      <c r="CV42" s="640"/>
      <c r="CW42" s="640"/>
      <c r="CX42" s="640"/>
      <c r="CY42" s="641"/>
      <c r="CZ42" s="632">
        <v>20.7</v>
      </c>
      <c r="DA42" s="642"/>
      <c r="DB42" s="642"/>
      <c r="DC42" s="643"/>
      <c r="DD42" s="635">
        <v>526922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357</v>
      </c>
      <c r="C43" s="627"/>
      <c r="D43" s="627"/>
      <c r="E43" s="627"/>
      <c r="F43" s="627"/>
      <c r="G43" s="627"/>
      <c r="H43" s="627"/>
      <c r="I43" s="627"/>
      <c r="J43" s="627"/>
      <c r="K43" s="627"/>
      <c r="L43" s="627"/>
      <c r="M43" s="627"/>
      <c r="N43" s="627"/>
      <c r="O43" s="627"/>
      <c r="P43" s="627"/>
      <c r="Q43" s="628"/>
      <c r="R43" s="629">
        <v>253881</v>
      </c>
      <c r="S43" s="630"/>
      <c r="T43" s="630"/>
      <c r="U43" s="630"/>
      <c r="V43" s="630"/>
      <c r="W43" s="630"/>
      <c r="X43" s="630"/>
      <c r="Y43" s="631"/>
      <c r="Z43" s="656">
        <v>2</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358</v>
      </c>
      <c r="CE43" s="627"/>
      <c r="CF43" s="627"/>
      <c r="CG43" s="627"/>
      <c r="CH43" s="627"/>
      <c r="CI43" s="627"/>
      <c r="CJ43" s="627"/>
      <c r="CK43" s="627"/>
      <c r="CL43" s="627"/>
      <c r="CM43" s="627"/>
      <c r="CN43" s="627"/>
      <c r="CO43" s="627"/>
      <c r="CP43" s="627"/>
      <c r="CQ43" s="628"/>
      <c r="CR43" s="629">
        <v>15133</v>
      </c>
      <c r="CS43" s="640"/>
      <c r="CT43" s="640"/>
      <c r="CU43" s="640"/>
      <c r="CV43" s="640"/>
      <c r="CW43" s="640"/>
      <c r="CX43" s="640"/>
      <c r="CY43" s="641"/>
      <c r="CZ43" s="632">
        <v>0.1</v>
      </c>
      <c r="DA43" s="642"/>
      <c r="DB43" s="642"/>
      <c r="DC43" s="643"/>
      <c r="DD43" s="635">
        <v>15133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359</v>
      </c>
      <c r="C44" s="607"/>
      <c r="D44" s="607"/>
      <c r="E44" s="607"/>
      <c r="F44" s="607"/>
      <c r="G44" s="607"/>
      <c r="H44" s="607"/>
      <c r="I44" s="607"/>
      <c r="J44" s="607"/>
      <c r="K44" s="607"/>
      <c r="L44" s="607"/>
      <c r="M44" s="607"/>
      <c r="N44" s="607"/>
      <c r="O44" s="607"/>
      <c r="P44" s="607"/>
      <c r="Q44" s="608"/>
      <c r="R44" s="609">
        <v>12959210</v>
      </c>
      <c r="S44" s="644"/>
      <c r="T44" s="644"/>
      <c r="U44" s="644"/>
      <c r="V44" s="644"/>
      <c r="W44" s="644"/>
      <c r="X44" s="644"/>
      <c r="Y44" s="645"/>
      <c r="Z44" s="646">
        <v>100</v>
      </c>
      <c r="AA44" s="646"/>
      <c r="AB44" s="646"/>
      <c r="AC44" s="646"/>
      <c r="AD44" s="647">
        <v>6925190</v>
      </c>
      <c r="AE44" s="647"/>
      <c r="AF44" s="647"/>
      <c r="AG44" s="647"/>
      <c r="AH44" s="647"/>
      <c r="AI44" s="647"/>
      <c r="AJ44" s="647"/>
      <c r="AK44" s="647"/>
      <c r="AL44" s="612">
        <v>100</v>
      </c>
      <c r="AM44" s="648"/>
      <c r="AN44" s="648"/>
      <c r="AO44" s="649"/>
      <c r="CD44" s="650" t="s">
        <v>306</v>
      </c>
      <c r="CE44" s="651"/>
      <c r="CF44" s="626" t="s">
        <v>360</v>
      </c>
      <c r="CG44" s="627"/>
      <c r="CH44" s="627"/>
      <c r="CI44" s="627"/>
      <c r="CJ44" s="627"/>
      <c r="CK44" s="627"/>
      <c r="CL44" s="627"/>
      <c r="CM44" s="627"/>
      <c r="CN44" s="627"/>
      <c r="CO44" s="627"/>
      <c r="CP44" s="627"/>
      <c r="CQ44" s="628"/>
      <c r="CR44" s="629">
        <v>2506808</v>
      </c>
      <c r="CS44" s="630"/>
      <c r="CT44" s="630"/>
      <c r="CU44" s="630"/>
      <c r="CV44" s="630"/>
      <c r="CW44" s="630"/>
      <c r="CX44" s="630"/>
      <c r="CY44" s="631"/>
      <c r="CZ44" s="632">
        <v>20.5</v>
      </c>
      <c r="DA44" s="633"/>
      <c r="DB44" s="633"/>
      <c r="DC44" s="634"/>
      <c r="DD44" s="635">
        <v>519905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361</v>
      </c>
      <c r="CG45" s="627"/>
      <c r="CH45" s="627"/>
      <c r="CI45" s="627"/>
      <c r="CJ45" s="627"/>
      <c r="CK45" s="627"/>
      <c r="CL45" s="627"/>
      <c r="CM45" s="627"/>
      <c r="CN45" s="627"/>
      <c r="CO45" s="627"/>
      <c r="CP45" s="627"/>
      <c r="CQ45" s="628"/>
      <c r="CR45" s="629">
        <v>1797703</v>
      </c>
      <c r="CS45" s="640"/>
      <c r="CT45" s="640"/>
      <c r="CU45" s="640"/>
      <c r="CV45" s="640"/>
      <c r="CW45" s="640"/>
      <c r="CX45" s="640"/>
      <c r="CY45" s="641"/>
      <c r="CZ45" s="632">
        <v>14.7</v>
      </c>
      <c r="DA45" s="642"/>
      <c r="DB45" s="642"/>
      <c r="DC45" s="643"/>
      <c r="DD45" s="635">
        <v>24503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363</v>
      </c>
      <c r="CG46" s="627"/>
      <c r="CH46" s="627"/>
      <c r="CI46" s="627"/>
      <c r="CJ46" s="627"/>
      <c r="CK46" s="627"/>
      <c r="CL46" s="627"/>
      <c r="CM46" s="627"/>
      <c r="CN46" s="627"/>
      <c r="CO46" s="627"/>
      <c r="CP46" s="627"/>
      <c r="CQ46" s="628"/>
      <c r="CR46" s="629">
        <v>698318</v>
      </c>
      <c r="CS46" s="630"/>
      <c r="CT46" s="630"/>
      <c r="CU46" s="630"/>
      <c r="CV46" s="630"/>
      <c r="CW46" s="630"/>
      <c r="CX46" s="630"/>
      <c r="CY46" s="631"/>
      <c r="CZ46" s="632">
        <v>5.7</v>
      </c>
      <c r="DA46" s="633"/>
      <c r="DB46" s="633"/>
      <c r="DC46" s="634"/>
      <c r="DD46" s="635">
        <v>495115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27617</v>
      </c>
      <c r="CS47" s="640"/>
      <c r="CT47" s="640"/>
      <c r="CU47" s="640"/>
      <c r="CV47" s="640"/>
      <c r="CW47" s="640"/>
      <c r="CX47" s="640"/>
      <c r="CY47" s="641"/>
      <c r="CZ47" s="632">
        <v>0.2</v>
      </c>
      <c r="DA47" s="642"/>
      <c r="DB47" s="642"/>
      <c r="DC47" s="643"/>
      <c r="DD47" s="635">
        <v>7017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368</v>
      </c>
      <c r="CE49" s="607"/>
      <c r="CF49" s="607"/>
      <c r="CG49" s="607"/>
      <c r="CH49" s="607"/>
      <c r="CI49" s="607"/>
      <c r="CJ49" s="607"/>
      <c r="CK49" s="607"/>
      <c r="CL49" s="607"/>
      <c r="CM49" s="607"/>
      <c r="CN49" s="607"/>
      <c r="CO49" s="607"/>
      <c r="CP49" s="607"/>
      <c r="CQ49" s="608"/>
      <c r="CR49" s="609">
        <v>12223745</v>
      </c>
      <c r="CS49" s="610"/>
      <c r="CT49" s="610"/>
      <c r="CU49" s="610"/>
      <c r="CV49" s="610"/>
      <c r="CW49" s="610"/>
      <c r="CX49" s="610"/>
      <c r="CY49" s="611"/>
      <c r="CZ49" s="612">
        <v>100</v>
      </c>
      <c r="DA49" s="613"/>
      <c r="DB49" s="613"/>
      <c r="DC49" s="614"/>
      <c r="DD49" s="615">
        <v>8138875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109375" style="227" customWidth="1"/>
    <col min="131" max="131" width="1.5703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369</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370</v>
      </c>
      <c r="DK2" s="752"/>
      <c r="DL2" s="752"/>
      <c r="DM2" s="752"/>
      <c r="DN2" s="752"/>
      <c r="DO2" s="753"/>
      <c r="DP2" s="224"/>
      <c r="DQ2" s="751" t="s">
        <v>371</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372</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373</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374</v>
      </c>
      <c r="B5" s="757"/>
      <c r="C5" s="757"/>
      <c r="D5" s="757"/>
      <c r="E5" s="757"/>
      <c r="F5" s="757"/>
      <c r="G5" s="757"/>
      <c r="H5" s="757"/>
      <c r="I5" s="757"/>
      <c r="J5" s="757"/>
      <c r="K5" s="757"/>
      <c r="L5" s="757"/>
      <c r="M5" s="757"/>
      <c r="N5" s="757"/>
      <c r="O5" s="757"/>
      <c r="P5" s="758"/>
      <c r="Q5" s="762" t="s">
        <v>375</v>
      </c>
      <c r="R5" s="763"/>
      <c r="S5" s="763"/>
      <c r="T5" s="763"/>
      <c r="U5" s="764"/>
      <c r="V5" s="762" t="s">
        <v>376</v>
      </c>
      <c r="W5" s="763"/>
      <c r="X5" s="763"/>
      <c r="Y5" s="763"/>
      <c r="Z5" s="764"/>
      <c r="AA5" s="762" t="s">
        <v>377</v>
      </c>
      <c r="AB5" s="763"/>
      <c r="AC5" s="763"/>
      <c r="AD5" s="763"/>
      <c r="AE5" s="763"/>
      <c r="AF5" s="768" t="s">
        <v>378</v>
      </c>
      <c r="AG5" s="763"/>
      <c r="AH5" s="763"/>
      <c r="AI5" s="763"/>
      <c r="AJ5" s="769"/>
      <c r="AK5" s="763" t="s">
        <v>379</v>
      </c>
      <c r="AL5" s="763"/>
      <c r="AM5" s="763"/>
      <c r="AN5" s="763"/>
      <c r="AO5" s="764"/>
      <c r="AP5" s="762" t="s">
        <v>380</v>
      </c>
      <c r="AQ5" s="763"/>
      <c r="AR5" s="763"/>
      <c r="AS5" s="763"/>
      <c r="AT5" s="764"/>
      <c r="AU5" s="762" t="s">
        <v>381</v>
      </c>
      <c r="AV5" s="763"/>
      <c r="AW5" s="763"/>
      <c r="AX5" s="763"/>
      <c r="AY5" s="769"/>
      <c r="AZ5" s="228"/>
      <c r="BA5" s="228"/>
      <c r="BB5" s="228"/>
      <c r="BC5" s="228"/>
      <c r="BD5" s="228"/>
      <c r="BE5" s="229"/>
      <c r="BF5" s="229"/>
      <c r="BG5" s="229"/>
      <c r="BH5" s="229"/>
      <c r="BI5" s="229"/>
      <c r="BJ5" s="229"/>
      <c r="BK5" s="229"/>
      <c r="BL5" s="229"/>
      <c r="BM5" s="229"/>
      <c r="BN5" s="229"/>
      <c r="BO5" s="229"/>
      <c r="BP5" s="229"/>
      <c r="BQ5" s="756" t="s">
        <v>382</v>
      </c>
      <c r="BR5" s="757"/>
      <c r="BS5" s="757"/>
      <c r="BT5" s="757"/>
      <c r="BU5" s="757"/>
      <c r="BV5" s="757"/>
      <c r="BW5" s="757"/>
      <c r="BX5" s="757"/>
      <c r="BY5" s="757"/>
      <c r="BZ5" s="757"/>
      <c r="CA5" s="757"/>
      <c r="CB5" s="757"/>
      <c r="CC5" s="757"/>
      <c r="CD5" s="757"/>
      <c r="CE5" s="757"/>
      <c r="CF5" s="757"/>
      <c r="CG5" s="758"/>
      <c r="CH5" s="762" t="s">
        <v>383</v>
      </c>
      <c r="CI5" s="763"/>
      <c r="CJ5" s="763"/>
      <c r="CK5" s="763"/>
      <c r="CL5" s="764"/>
      <c r="CM5" s="762" t="s">
        <v>384</v>
      </c>
      <c r="CN5" s="763"/>
      <c r="CO5" s="763"/>
      <c r="CP5" s="763"/>
      <c r="CQ5" s="764"/>
      <c r="CR5" s="762" t="s">
        <v>385</v>
      </c>
      <c r="CS5" s="763"/>
      <c r="CT5" s="763"/>
      <c r="CU5" s="763"/>
      <c r="CV5" s="764"/>
      <c r="CW5" s="762" t="s">
        <v>386</v>
      </c>
      <c r="CX5" s="763"/>
      <c r="CY5" s="763"/>
      <c r="CZ5" s="763"/>
      <c r="DA5" s="764"/>
      <c r="DB5" s="762" t="s">
        <v>387</v>
      </c>
      <c r="DC5" s="763"/>
      <c r="DD5" s="763"/>
      <c r="DE5" s="763"/>
      <c r="DF5" s="764"/>
      <c r="DG5" s="792" t="s">
        <v>388</v>
      </c>
      <c r="DH5" s="793"/>
      <c r="DI5" s="793"/>
      <c r="DJ5" s="793"/>
      <c r="DK5" s="794"/>
      <c r="DL5" s="792" t="s">
        <v>389</v>
      </c>
      <c r="DM5" s="793"/>
      <c r="DN5" s="793"/>
      <c r="DO5" s="793"/>
      <c r="DP5" s="794"/>
      <c r="DQ5" s="762" t="s">
        <v>390</v>
      </c>
      <c r="DR5" s="763"/>
      <c r="DS5" s="763"/>
      <c r="DT5" s="763"/>
      <c r="DU5" s="764"/>
      <c r="DV5" s="762" t="s">
        <v>381</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391</v>
      </c>
      <c r="C7" s="779"/>
      <c r="D7" s="779"/>
      <c r="E7" s="779"/>
      <c r="F7" s="779"/>
      <c r="G7" s="779"/>
      <c r="H7" s="779"/>
      <c r="I7" s="779"/>
      <c r="J7" s="779"/>
      <c r="K7" s="779"/>
      <c r="L7" s="779"/>
      <c r="M7" s="779"/>
      <c r="N7" s="779"/>
      <c r="O7" s="779"/>
      <c r="P7" s="780"/>
      <c r="Q7" s="781">
        <v>13000</v>
      </c>
      <c r="R7" s="782"/>
      <c r="S7" s="782"/>
      <c r="T7" s="782"/>
      <c r="U7" s="782"/>
      <c r="V7" s="782">
        <v>12265</v>
      </c>
      <c r="W7" s="782"/>
      <c r="X7" s="782"/>
      <c r="Y7" s="782"/>
      <c r="Z7" s="782"/>
      <c r="AA7" s="782">
        <v>735</v>
      </c>
      <c r="AB7" s="782"/>
      <c r="AC7" s="782"/>
      <c r="AD7" s="782"/>
      <c r="AE7" s="783"/>
      <c r="AF7" s="784">
        <v>317</v>
      </c>
      <c r="AG7" s="785"/>
      <c r="AH7" s="785"/>
      <c r="AI7" s="785"/>
      <c r="AJ7" s="786"/>
      <c r="AK7" s="787" t="s">
        <v>585</v>
      </c>
      <c r="AL7" s="788"/>
      <c r="AM7" s="788"/>
      <c r="AN7" s="788"/>
      <c r="AO7" s="788"/>
      <c r="AP7" s="788">
        <v>13366</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586</v>
      </c>
      <c r="BT7" s="776"/>
      <c r="BU7" s="776"/>
      <c r="BV7" s="776"/>
      <c r="BW7" s="776"/>
      <c r="BX7" s="776"/>
      <c r="BY7" s="776"/>
      <c r="BZ7" s="776"/>
      <c r="CA7" s="776"/>
      <c r="CB7" s="776"/>
      <c r="CC7" s="776"/>
      <c r="CD7" s="776"/>
      <c r="CE7" s="776"/>
      <c r="CF7" s="776"/>
      <c r="CG7" s="791"/>
      <c r="CH7" s="772">
        <v>2</v>
      </c>
      <c r="CI7" s="773"/>
      <c r="CJ7" s="773"/>
      <c r="CK7" s="773"/>
      <c r="CL7" s="774"/>
      <c r="CM7" s="772">
        <v>247</v>
      </c>
      <c r="CN7" s="773"/>
      <c r="CO7" s="773"/>
      <c r="CP7" s="773"/>
      <c r="CQ7" s="774"/>
      <c r="CR7" s="772">
        <v>20</v>
      </c>
      <c r="CS7" s="773"/>
      <c r="CT7" s="773"/>
      <c r="CU7" s="773"/>
      <c r="CV7" s="774"/>
      <c r="CW7" s="772" t="s">
        <v>587</v>
      </c>
      <c r="CX7" s="773"/>
      <c r="CY7" s="773"/>
      <c r="CZ7" s="773"/>
      <c r="DA7" s="774"/>
      <c r="DB7" s="772" t="s">
        <v>587</v>
      </c>
      <c r="DC7" s="773"/>
      <c r="DD7" s="773"/>
      <c r="DE7" s="773"/>
      <c r="DF7" s="774"/>
      <c r="DG7" s="772" t="s">
        <v>587</v>
      </c>
      <c r="DH7" s="773"/>
      <c r="DI7" s="773"/>
      <c r="DJ7" s="773"/>
      <c r="DK7" s="774"/>
      <c r="DL7" s="772" t="s">
        <v>587</v>
      </c>
      <c r="DM7" s="773"/>
      <c r="DN7" s="773"/>
      <c r="DO7" s="773"/>
      <c r="DP7" s="774"/>
      <c r="DQ7" s="772" t="s">
        <v>587</v>
      </c>
      <c r="DR7" s="773"/>
      <c r="DS7" s="773"/>
      <c r="DT7" s="773"/>
      <c r="DU7" s="774"/>
      <c r="DV7" s="775"/>
      <c r="DW7" s="776"/>
      <c r="DX7" s="776"/>
      <c r="DY7" s="776"/>
      <c r="DZ7" s="777"/>
      <c r="EA7" s="230"/>
    </row>
    <row r="8" spans="1:131" s="231" customFormat="1" ht="26.25" customHeight="1">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393</v>
      </c>
      <c r="B23" s="818" t="s">
        <v>394</v>
      </c>
      <c r="C23" s="819"/>
      <c r="D23" s="819"/>
      <c r="E23" s="819"/>
      <c r="F23" s="819"/>
      <c r="G23" s="819"/>
      <c r="H23" s="819"/>
      <c r="I23" s="819"/>
      <c r="J23" s="819"/>
      <c r="K23" s="819"/>
      <c r="L23" s="819"/>
      <c r="M23" s="819"/>
      <c r="N23" s="819"/>
      <c r="O23" s="819"/>
      <c r="P23" s="820"/>
      <c r="Q23" s="821">
        <v>13000</v>
      </c>
      <c r="R23" s="822"/>
      <c r="S23" s="822"/>
      <c r="T23" s="822"/>
      <c r="U23" s="822"/>
      <c r="V23" s="822">
        <v>12265</v>
      </c>
      <c r="W23" s="822"/>
      <c r="X23" s="822"/>
      <c r="Y23" s="822"/>
      <c r="Z23" s="822"/>
      <c r="AA23" s="822">
        <v>735</v>
      </c>
      <c r="AB23" s="822"/>
      <c r="AC23" s="822"/>
      <c r="AD23" s="822"/>
      <c r="AE23" s="823"/>
      <c r="AF23" s="824">
        <v>317</v>
      </c>
      <c r="AG23" s="822"/>
      <c r="AH23" s="822"/>
      <c r="AI23" s="822"/>
      <c r="AJ23" s="825"/>
      <c r="AK23" s="826"/>
      <c r="AL23" s="827"/>
      <c r="AM23" s="827"/>
      <c r="AN23" s="827"/>
      <c r="AO23" s="827"/>
      <c r="AP23" s="822">
        <v>13366</v>
      </c>
      <c r="AQ23" s="822"/>
      <c r="AR23" s="822"/>
      <c r="AS23" s="822"/>
      <c r="AT23" s="822"/>
      <c r="AU23" s="838"/>
      <c r="AV23" s="838"/>
      <c r="AW23" s="838"/>
      <c r="AX23" s="838"/>
      <c r="AY23" s="839"/>
      <c r="AZ23" s="840" t="s">
        <v>138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374</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381</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405</v>
      </c>
      <c r="C28" s="779"/>
      <c r="D28" s="779"/>
      <c r="E28" s="779"/>
      <c r="F28" s="779"/>
      <c r="G28" s="779"/>
      <c r="H28" s="779"/>
      <c r="I28" s="779"/>
      <c r="J28" s="779"/>
      <c r="K28" s="779"/>
      <c r="L28" s="779"/>
      <c r="M28" s="779"/>
      <c r="N28" s="779"/>
      <c r="O28" s="779"/>
      <c r="P28" s="780"/>
      <c r="Q28" s="851">
        <v>1260</v>
      </c>
      <c r="R28" s="852"/>
      <c r="S28" s="852"/>
      <c r="T28" s="852"/>
      <c r="U28" s="852"/>
      <c r="V28" s="852">
        <v>1254</v>
      </c>
      <c r="W28" s="852"/>
      <c r="X28" s="852"/>
      <c r="Y28" s="852"/>
      <c r="Z28" s="852"/>
      <c r="AA28" s="852">
        <v>6</v>
      </c>
      <c r="AB28" s="852"/>
      <c r="AC28" s="852"/>
      <c r="AD28" s="852"/>
      <c r="AE28" s="853"/>
      <c r="AF28" s="854">
        <v>6</v>
      </c>
      <c r="AG28" s="852"/>
      <c r="AH28" s="852"/>
      <c r="AI28" s="852"/>
      <c r="AJ28" s="855"/>
      <c r="AK28" s="856">
        <v>128</v>
      </c>
      <c r="AL28" s="857"/>
      <c r="AM28" s="857"/>
      <c r="AN28" s="857"/>
      <c r="AO28" s="857"/>
      <c r="AP28" s="857" t="s">
        <v>585</v>
      </c>
      <c r="AQ28" s="857"/>
      <c r="AR28" s="857"/>
      <c r="AS28" s="857"/>
      <c r="AT28" s="857"/>
      <c r="AU28" s="857" t="s">
        <v>585</v>
      </c>
      <c r="AV28" s="857"/>
      <c r="AW28" s="857"/>
      <c r="AX28" s="857"/>
      <c r="AY28" s="857"/>
      <c r="AZ28" s="858" t="s">
        <v>585</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406</v>
      </c>
      <c r="C29" s="810"/>
      <c r="D29" s="810"/>
      <c r="E29" s="810"/>
      <c r="F29" s="810"/>
      <c r="G29" s="810"/>
      <c r="H29" s="810"/>
      <c r="I29" s="810"/>
      <c r="J29" s="810"/>
      <c r="K29" s="810"/>
      <c r="L29" s="810"/>
      <c r="M29" s="810"/>
      <c r="N29" s="810"/>
      <c r="O29" s="810"/>
      <c r="P29" s="811"/>
      <c r="Q29" s="812">
        <v>412</v>
      </c>
      <c r="R29" s="813"/>
      <c r="S29" s="813"/>
      <c r="T29" s="813"/>
      <c r="U29" s="813"/>
      <c r="V29" s="813">
        <v>407</v>
      </c>
      <c r="W29" s="813"/>
      <c r="X29" s="813"/>
      <c r="Y29" s="813"/>
      <c r="Z29" s="813"/>
      <c r="AA29" s="813">
        <v>5</v>
      </c>
      <c r="AB29" s="813"/>
      <c r="AC29" s="813"/>
      <c r="AD29" s="813"/>
      <c r="AE29" s="814"/>
      <c r="AF29" s="815">
        <v>5</v>
      </c>
      <c r="AG29" s="816"/>
      <c r="AH29" s="816"/>
      <c r="AI29" s="816"/>
      <c r="AJ29" s="817"/>
      <c r="AK29" s="863">
        <v>196</v>
      </c>
      <c r="AL29" s="859"/>
      <c r="AM29" s="859"/>
      <c r="AN29" s="859"/>
      <c r="AO29" s="859"/>
      <c r="AP29" s="859">
        <v>481</v>
      </c>
      <c r="AQ29" s="859"/>
      <c r="AR29" s="859"/>
      <c r="AS29" s="859"/>
      <c r="AT29" s="859"/>
      <c r="AU29" s="859">
        <v>45</v>
      </c>
      <c r="AV29" s="859"/>
      <c r="AW29" s="859"/>
      <c r="AX29" s="859"/>
      <c r="AY29" s="859"/>
      <c r="AZ29" s="860" t="s">
        <v>585</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407</v>
      </c>
      <c r="C30" s="810"/>
      <c r="D30" s="810"/>
      <c r="E30" s="810"/>
      <c r="F30" s="810"/>
      <c r="G30" s="810"/>
      <c r="H30" s="810"/>
      <c r="I30" s="810"/>
      <c r="J30" s="810"/>
      <c r="K30" s="810"/>
      <c r="L30" s="810"/>
      <c r="M30" s="810"/>
      <c r="N30" s="810"/>
      <c r="O30" s="810"/>
      <c r="P30" s="811"/>
      <c r="Q30" s="812">
        <v>1373</v>
      </c>
      <c r="R30" s="813"/>
      <c r="S30" s="813"/>
      <c r="T30" s="813"/>
      <c r="U30" s="813"/>
      <c r="V30" s="813">
        <v>1282</v>
      </c>
      <c r="W30" s="813"/>
      <c r="X30" s="813"/>
      <c r="Y30" s="813"/>
      <c r="Z30" s="813"/>
      <c r="AA30" s="813">
        <v>91</v>
      </c>
      <c r="AB30" s="813"/>
      <c r="AC30" s="813"/>
      <c r="AD30" s="813"/>
      <c r="AE30" s="814"/>
      <c r="AF30" s="815">
        <v>91</v>
      </c>
      <c r="AG30" s="816"/>
      <c r="AH30" s="816"/>
      <c r="AI30" s="816"/>
      <c r="AJ30" s="817"/>
      <c r="AK30" s="863">
        <v>237</v>
      </c>
      <c r="AL30" s="859"/>
      <c r="AM30" s="859"/>
      <c r="AN30" s="859"/>
      <c r="AO30" s="859"/>
      <c r="AP30" s="859" t="s">
        <v>585</v>
      </c>
      <c r="AQ30" s="859"/>
      <c r="AR30" s="859"/>
      <c r="AS30" s="859"/>
      <c r="AT30" s="859"/>
      <c r="AU30" s="859" t="s">
        <v>585</v>
      </c>
      <c r="AV30" s="859"/>
      <c r="AW30" s="859"/>
      <c r="AX30" s="859"/>
      <c r="AY30" s="859"/>
      <c r="AZ30" s="860" t="s">
        <v>585</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408</v>
      </c>
      <c r="C31" s="810"/>
      <c r="D31" s="810"/>
      <c r="E31" s="810"/>
      <c r="F31" s="810"/>
      <c r="G31" s="810"/>
      <c r="H31" s="810"/>
      <c r="I31" s="810"/>
      <c r="J31" s="810"/>
      <c r="K31" s="810"/>
      <c r="L31" s="810"/>
      <c r="M31" s="810"/>
      <c r="N31" s="810"/>
      <c r="O31" s="810"/>
      <c r="P31" s="811"/>
      <c r="Q31" s="812">
        <v>197</v>
      </c>
      <c r="R31" s="813"/>
      <c r="S31" s="813"/>
      <c r="T31" s="813"/>
      <c r="U31" s="813"/>
      <c r="V31" s="813">
        <v>196</v>
      </c>
      <c r="W31" s="813"/>
      <c r="X31" s="813"/>
      <c r="Y31" s="813"/>
      <c r="Z31" s="813"/>
      <c r="AA31" s="813">
        <v>1</v>
      </c>
      <c r="AB31" s="813"/>
      <c r="AC31" s="813"/>
      <c r="AD31" s="813"/>
      <c r="AE31" s="814"/>
      <c r="AF31" s="815">
        <v>1</v>
      </c>
      <c r="AG31" s="816"/>
      <c r="AH31" s="816"/>
      <c r="AI31" s="816"/>
      <c r="AJ31" s="817"/>
      <c r="AK31" s="863">
        <v>63</v>
      </c>
      <c r="AL31" s="859"/>
      <c r="AM31" s="859"/>
      <c r="AN31" s="859"/>
      <c r="AO31" s="859"/>
      <c r="AP31" s="859" t="s">
        <v>585</v>
      </c>
      <c r="AQ31" s="859"/>
      <c r="AR31" s="859"/>
      <c r="AS31" s="859"/>
      <c r="AT31" s="859"/>
      <c r="AU31" s="859" t="s">
        <v>585</v>
      </c>
      <c r="AV31" s="859"/>
      <c r="AW31" s="859"/>
      <c r="AX31" s="859"/>
      <c r="AY31" s="859"/>
      <c r="AZ31" s="860" t="s">
        <v>585</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409</v>
      </c>
      <c r="C32" s="810"/>
      <c r="D32" s="810"/>
      <c r="E32" s="810"/>
      <c r="F32" s="810"/>
      <c r="G32" s="810"/>
      <c r="H32" s="810"/>
      <c r="I32" s="810"/>
      <c r="J32" s="810"/>
      <c r="K32" s="810"/>
      <c r="L32" s="810"/>
      <c r="M32" s="810"/>
      <c r="N32" s="810"/>
      <c r="O32" s="810"/>
      <c r="P32" s="811"/>
      <c r="Q32" s="812">
        <v>335</v>
      </c>
      <c r="R32" s="813"/>
      <c r="S32" s="813"/>
      <c r="T32" s="813"/>
      <c r="U32" s="813"/>
      <c r="V32" s="813">
        <v>311</v>
      </c>
      <c r="W32" s="813"/>
      <c r="X32" s="813"/>
      <c r="Y32" s="813"/>
      <c r="Z32" s="813"/>
      <c r="AA32" s="813">
        <f>Q32-V32</f>
        <v>24</v>
      </c>
      <c r="AB32" s="813"/>
      <c r="AC32" s="813"/>
      <c r="AD32" s="813"/>
      <c r="AE32" s="814"/>
      <c r="AF32" s="815">
        <v>448</v>
      </c>
      <c r="AG32" s="816"/>
      <c r="AH32" s="816"/>
      <c r="AI32" s="816"/>
      <c r="AJ32" s="817"/>
      <c r="AK32" s="863">
        <v>13</v>
      </c>
      <c r="AL32" s="859"/>
      <c r="AM32" s="859"/>
      <c r="AN32" s="859"/>
      <c r="AO32" s="859"/>
      <c r="AP32" s="859">
        <v>1413</v>
      </c>
      <c r="AQ32" s="859"/>
      <c r="AR32" s="859"/>
      <c r="AS32" s="859"/>
      <c r="AT32" s="859"/>
      <c r="AU32" s="859">
        <v>278</v>
      </c>
      <c r="AV32" s="859"/>
      <c r="AW32" s="859"/>
      <c r="AX32" s="859"/>
      <c r="AY32" s="859"/>
      <c r="AZ32" s="860" t="s">
        <v>585</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t="s">
        <v>411</v>
      </c>
      <c r="C33" s="810"/>
      <c r="D33" s="810"/>
      <c r="E33" s="810"/>
      <c r="F33" s="810"/>
      <c r="G33" s="810"/>
      <c r="H33" s="810"/>
      <c r="I33" s="810"/>
      <c r="J33" s="810"/>
      <c r="K33" s="810"/>
      <c r="L33" s="810"/>
      <c r="M33" s="810"/>
      <c r="N33" s="810"/>
      <c r="O33" s="810"/>
      <c r="P33" s="811"/>
      <c r="Q33" s="812">
        <v>1502</v>
      </c>
      <c r="R33" s="813"/>
      <c r="S33" s="813"/>
      <c r="T33" s="813"/>
      <c r="U33" s="813"/>
      <c r="V33" s="813">
        <v>1532</v>
      </c>
      <c r="W33" s="813"/>
      <c r="X33" s="813"/>
      <c r="Y33" s="813"/>
      <c r="Z33" s="813"/>
      <c r="AA33" s="813">
        <f t="shared" ref="AA33:AA35" si="0">Q33-V33</f>
        <v>-30</v>
      </c>
      <c r="AB33" s="813"/>
      <c r="AC33" s="813"/>
      <c r="AD33" s="813"/>
      <c r="AE33" s="814"/>
      <c r="AF33" s="815">
        <v>187</v>
      </c>
      <c r="AG33" s="816"/>
      <c r="AH33" s="816"/>
      <c r="AI33" s="816"/>
      <c r="AJ33" s="817"/>
      <c r="AK33" s="863">
        <v>584</v>
      </c>
      <c r="AL33" s="859"/>
      <c r="AM33" s="859"/>
      <c r="AN33" s="859"/>
      <c r="AO33" s="859"/>
      <c r="AP33" s="859">
        <v>1319</v>
      </c>
      <c r="AQ33" s="859"/>
      <c r="AR33" s="859"/>
      <c r="AS33" s="859"/>
      <c r="AT33" s="859"/>
      <c r="AU33" s="859">
        <v>861</v>
      </c>
      <c r="AV33" s="859"/>
      <c r="AW33" s="859"/>
      <c r="AX33" s="859"/>
      <c r="AY33" s="859"/>
      <c r="AZ33" s="860" t="s">
        <v>585</v>
      </c>
      <c r="BA33" s="860"/>
      <c r="BB33" s="860"/>
      <c r="BC33" s="860"/>
      <c r="BD33" s="860"/>
      <c r="BE33" s="861" t="s">
        <v>412</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t="s">
        <v>413</v>
      </c>
      <c r="C34" s="810"/>
      <c r="D34" s="810"/>
      <c r="E34" s="810"/>
      <c r="F34" s="810"/>
      <c r="G34" s="810"/>
      <c r="H34" s="810"/>
      <c r="I34" s="810"/>
      <c r="J34" s="810"/>
      <c r="K34" s="810"/>
      <c r="L34" s="810"/>
      <c r="M34" s="810"/>
      <c r="N34" s="810"/>
      <c r="O34" s="810"/>
      <c r="P34" s="811"/>
      <c r="Q34" s="812">
        <v>71</v>
      </c>
      <c r="R34" s="813"/>
      <c r="S34" s="813"/>
      <c r="T34" s="813"/>
      <c r="U34" s="813"/>
      <c r="V34" s="813">
        <v>69</v>
      </c>
      <c r="W34" s="813"/>
      <c r="X34" s="813"/>
      <c r="Y34" s="813"/>
      <c r="Z34" s="813"/>
      <c r="AA34" s="813">
        <f t="shared" si="0"/>
        <v>2</v>
      </c>
      <c r="AB34" s="813"/>
      <c r="AC34" s="813"/>
      <c r="AD34" s="813"/>
      <c r="AE34" s="814"/>
      <c r="AF34" s="815">
        <v>5</v>
      </c>
      <c r="AG34" s="816"/>
      <c r="AH34" s="816"/>
      <c r="AI34" s="816"/>
      <c r="AJ34" s="817"/>
      <c r="AK34" s="863">
        <v>39</v>
      </c>
      <c r="AL34" s="859"/>
      <c r="AM34" s="859"/>
      <c r="AN34" s="859"/>
      <c r="AO34" s="859"/>
      <c r="AP34" s="859">
        <v>252</v>
      </c>
      <c r="AQ34" s="859"/>
      <c r="AR34" s="859"/>
      <c r="AS34" s="859"/>
      <c r="AT34" s="859"/>
      <c r="AU34" s="859">
        <v>74</v>
      </c>
      <c r="AV34" s="859"/>
      <c r="AW34" s="859"/>
      <c r="AX34" s="859"/>
      <c r="AY34" s="859"/>
      <c r="AZ34" s="860" t="s">
        <v>585</v>
      </c>
      <c r="BA34" s="860"/>
      <c r="BB34" s="860"/>
      <c r="BC34" s="860"/>
      <c r="BD34" s="860"/>
      <c r="BE34" s="861" t="s">
        <v>410</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t="s">
        <v>414</v>
      </c>
      <c r="C35" s="810"/>
      <c r="D35" s="810"/>
      <c r="E35" s="810"/>
      <c r="F35" s="810"/>
      <c r="G35" s="810"/>
      <c r="H35" s="810"/>
      <c r="I35" s="810"/>
      <c r="J35" s="810"/>
      <c r="K35" s="810"/>
      <c r="L35" s="810"/>
      <c r="M35" s="810"/>
      <c r="N35" s="810"/>
      <c r="O35" s="810"/>
      <c r="P35" s="811"/>
      <c r="Q35" s="812">
        <v>519</v>
      </c>
      <c r="R35" s="813"/>
      <c r="S35" s="813"/>
      <c r="T35" s="813"/>
      <c r="U35" s="813"/>
      <c r="V35" s="813">
        <v>498</v>
      </c>
      <c r="W35" s="813"/>
      <c r="X35" s="813"/>
      <c r="Y35" s="813"/>
      <c r="Z35" s="813"/>
      <c r="AA35" s="813">
        <f t="shared" si="0"/>
        <v>21</v>
      </c>
      <c r="AB35" s="813"/>
      <c r="AC35" s="813"/>
      <c r="AD35" s="813"/>
      <c r="AE35" s="814"/>
      <c r="AF35" s="815">
        <v>132</v>
      </c>
      <c r="AG35" s="816"/>
      <c r="AH35" s="816"/>
      <c r="AI35" s="816"/>
      <c r="AJ35" s="817"/>
      <c r="AK35" s="863">
        <v>350</v>
      </c>
      <c r="AL35" s="859"/>
      <c r="AM35" s="859"/>
      <c r="AN35" s="859"/>
      <c r="AO35" s="859"/>
      <c r="AP35" s="859">
        <v>1758</v>
      </c>
      <c r="AQ35" s="859"/>
      <c r="AR35" s="859"/>
      <c r="AS35" s="859"/>
      <c r="AT35" s="859"/>
      <c r="AU35" s="859">
        <v>1343</v>
      </c>
      <c r="AV35" s="859"/>
      <c r="AW35" s="859"/>
      <c r="AX35" s="859"/>
      <c r="AY35" s="859"/>
      <c r="AZ35" s="860" t="s">
        <v>585</v>
      </c>
      <c r="BA35" s="860"/>
      <c r="BB35" s="860"/>
      <c r="BC35" s="860"/>
      <c r="BD35" s="860"/>
      <c r="BE35" s="861" t="s">
        <v>410</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393</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876</v>
      </c>
      <c r="AG63" s="873"/>
      <c r="AH63" s="873"/>
      <c r="AI63" s="873"/>
      <c r="AJ63" s="874"/>
      <c r="AK63" s="875"/>
      <c r="AL63" s="870"/>
      <c r="AM63" s="870"/>
      <c r="AN63" s="870"/>
      <c r="AO63" s="870"/>
      <c r="AP63" s="873">
        <v>5223</v>
      </c>
      <c r="AQ63" s="873"/>
      <c r="AR63" s="873"/>
      <c r="AS63" s="873"/>
      <c r="AT63" s="873"/>
      <c r="AU63" s="873">
        <v>2601</v>
      </c>
      <c r="AV63" s="873"/>
      <c r="AW63" s="873"/>
      <c r="AX63" s="873"/>
      <c r="AY63" s="873"/>
      <c r="AZ63" s="877"/>
      <c r="BA63" s="877"/>
      <c r="BB63" s="877"/>
      <c r="BC63" s="877"/>
      <c r="BD63" s="877"/>
      <c r="BE63" s="878"/>
      <c r="BF63" s="878"/>
      <c r="BG63" s="878"/>
      <c r="BH63" s="878"/>
      <c r="BI63" s="879"/>
      <c r="BJ63" s="880" t="s">
        <v>417</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419</v>
      </c>
      <c r="B66" s="757"/>
      <c r="C66" s="757"/>
      <c r="D66" s="757"/>
      <c r="E66" s="757"/>
      <c r="F66" s="757"/>
      <c r="G66" s="757"/>
      <c r="H66" s="757"/>
      <c r="I66" s="757"/>
      <c r="J66" s="757"/>
      <c r="K66" s="757"/>
      <c r="L66" s="757"/>
      <c r="M66" s="757"/>
      <c r="N66" s="757"/>
      <c r="O66" s="757"/>
      <c r="P66" s="758"/>
      <c r="Q66" s="762" t="s">
        <v>397</v>
      </c>
      <c r="R66" s="763"/>
      <c r="S66" s="763"/>
      <c r="T66" s="763"/>
      <c r="U66" s="764"/>
      <c r="V66" s="762" t="s">
        <v>398</v>
      </c>
      <c r="W66" s="763"/>
      <c r="X66" s="763"/>
      <c r="Y66" s="763"/>
      <c r="Z66" s="764"/>
      <c r="AA66" s="762" t="s">
        <v>420</v>
      </c>
      <c r="AB66" s="763"/>
      <c r="AC66" s="763"/>
      <c r="AD66" s="763"/>
      <c r="AE66" s="764"/>
      <c r="AF66" s="883" t="s">
        <v>400</v>
      </c>
      <c r="AG66" s="844"/>
      <c r="AH66" s="844"/>
      <c r="AI66" s="844"/>
      <c r="AJ66" s="884"/>
      <c r="AK66" s="762" t="s">
        <v>421</v>
      </c>
      <c r="AL66" s="757"/>
      <c r="AM66" s="757"/>
      <c r="AN66" s="757"/>
      <c r="AO66" s="758"/>
      <c r="AP66" s="762" t="s">
        <v>402</v>
      </c>
      <c r="AQ66" s="763"/>
      <c r="AR66" s="763"/>
      <c r="AS66" s="763"/>
      <c r="AT66" s="764"/>
      <c r="AU66" s="762" t="s">
        <v>422</v>
      </c>
      <c r="AV66" s="763"/>
      <c r="AW66" s="763"/>
      <c r="AX66" s="763"/>
      <c r="AY66" s="764"/>
      <c r="AZ66" s="762" t="s">
        <v>381</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c r="C68" s="899"/>
      <c r="D68" s="899"/>
      <c r="E68" s="899"/>
      <c r="F68" s="899"/>
      <c r="G68" s="899"/>
      <c r="H68" s="899"/>
      <c r="I68" s="899"/>
      <c r="J68" s="899"/>
      <c r="K68" s="899"/>
      <c r="L68" s="899"/>
      <c r="M68" s="899"/>
      <c r="N68" s="899"/>
      <c r="O68" s="899"/>
      <c r="P68" s="900"/>
      <c r="Q68" s="901"/>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393</v>
      </c>
      <c r="B88" s="818" t="s">
        <v>423</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8" t="s">
        <v>424</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20</v>
      </c>
      <c r="CS102" s="881"/>
      <c r="CT102" s="881"/>
      <c r="CU102" s="881"/>
      <c r="CV102" s="920"/>
      <c r="CW102" s="919" t="s">
        <v>587</v>
      </c>
      <c r="CX102" s="881"/>
      <c r="CY102" s="881"/>
      <c r="CZ102" s="881"/>
      <c r="DA102" s="920"/>
      <c r="DB102" s="919" t="s">
        <v>587</v>
      </c>
      <c r="DC102" s="881"/>
      <c r="DD102" s="881"/>
      <c r="DE102" s="881"/>
      <c r="DF102" s="920"/>
      <c r="DG102" s="919" t="s">
        <v>587</v>
      </c>
      <c r="DH102" s="881"/>
      <c r="DI102" s="881"/>
      <c r="DJ102" s="881"/>
      <c r="DK102" s="920"/>
      <c r="DL102" s="919" t="s">
        <v>587</v>
      </c>
      <c r="DM102" s="881"/>
      <c r="DN102" s="881"/>
      <c r="DO102" s="881"/>
      <c r="DP102" s="920"/>
      <c r="DQ102" s="919" t="s">
        <v>587</v>
      </c>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429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431</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432</v>
      </c>
      <c r="AB109" s="922"/>
      <c r="AC109" s="922"/>
      <c r="AD109" s="922"/>
      <c r="AE109" s="923"/>
      <c r="AF109" s="921" t="s">
        <v>433</v>
      </c>
      <c r="AG109" s="922"/>
      <c r="AH109" s="922"/>
      <c r="AI109" s="922"/>
      <c r="AJ109" s="923"/>
      <c r="AK109" s="921" t="s">
        <v>308</v>
      </c>
      <c r="AL109" s="922"/>
      <c r="AM109" s="922"/>
      <c r="AN109" s="922"/>
      <c r="AO109" s="923"/>
      <c r="AP109" s="921" t="s">
        <v>434</v>
      </c>
      <c r="AQ109" s="922"/>
      <c r="AR109" s="922"/>
      <c r="AS109" s="922"/>
      <c r="AT109" s="924"/>
      <c r="AU109" s="941" t="s">
        <v>431</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432</v>
      </c>
      <c r="BR109" s="922"/>
      <c r="BS109" s="922"/>
      <c r="BT109" s="922"/>
      <c r="BU109" s="923"/>
      <c r="BV109" s="921" t="s">
        <v>433</v>
      </c>
      <c r="BW109" s="922"/>
      <c r="BX109" s="922"/>
      <c r="BY109" s="922"/>
      <c r="BZ109" s="923"/>
      <c r="CA109" s="921" t="s">
        <v>308</v>
      </c>
      <c r="CB109" s="922"/>
      <c r="CC109" s="922"/>
      <c r="CD109" s="922"/>
      <c r="CE109" s="923"/>
      <c r="CF109" s="942" t="s">
        <v>434</v>
      </c>
      <c r="CG109" s="942"/>
      <c r="CH109" s="942"/>
      <c r="CI109" s="942"/>
      <c r="CJ109" s="942"/>
      <c r="CK109" s="921" t="s">
        <v>435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432</v>
      </c>
      <c r="DH109" s="922"/>
      <c r="DI109" s="922"/>
      <c r="DJ109" s="922"/>
      <c r="DK109" s="923"/>
      <c r="DL109" s="921" t="s">
        <v>433</v>
      </c>
      <c r="DM109" s="922"/>
      <c r="DN109" s="922"/>
      <c r="DO109" s="922"/>
      <c r="DP109" s="923"/>
      <c r="DQ109" s="921" t="s">
        <v>308</v>
      </c>
      <c r="DR109" s="922"/>
      <c r="DS109" s="922"/>
      <c r="DT109" s="922"/>
      <c r="DU109" s="923"/>
      <c r="DV109" s="921" t="s">
        <v>434</v>
      </c>
      <c r="DW109" s="922"/>
      <c r="DX109" s="922"/>
      <c r="DY109" s="922"/>
      <c r="DZ109" s="924"/>
    </row>
    <row r="110" spans="1:131" s="226" customFormat="1" ht="26.25" customHeight="1">
      <c r="A110" s="925" t="s">
        <v>436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1514247</v>
      </c>
      <c r="AB110" s="929"/>
      <c r="AC110" s="929"/>
      <c r="AD110" s="929"/>
      <c r="AE110" s="930"/>
      <c r="AF110" s="931">
        <v>1605675</v>
      </c>
      <c r="AG110" s="929"/>
      <c r="AH110" s="929"/>
      <c r="AI110" s="929"/>
      <c r="AJ110" s="930"/>
      <c r="AK110" s="931">
        <v>1738810</v>
      </c>
      <c r="AL110" s="929"/>
      <c r="AM110" s="929"/>
      <c r="AN110" s="929"/>
      <c r="AO110" s="930"/>
      <c r="AP110" s="932">
        <v>30.7</v>
      </c>
      <c r="AQ110" s="933"/>
      <c r="AR110" s="933"/>
      <c r="AS110" s="933"/>
      <c r="AT110" s="934"/>
      <c r="AU110" s="935" t="s">
        <v>73</v>
      </c>
      <c r="AV110" s="936"/>
      <c r="AW110" s="936"/>
      <c r="AX110" s="936"/>
      <c r="AY110" s="936"/>
      <c r="AZ110" s="958" t="s">
        <v>437</v>
      </c>
      <c r="BA110" s="926"/>
      <c r="BB110" s="926"/>
      <c r="BC110" s="926"/>
      <c r="BD110" s="926"/>
      <c r="BE110" s="926"/>
      <c r="BF110" s="926"/>
      <c r="BG110" s="926"/>
      <c r="BH110" s="926"/>
      <c r="BI110" s="926"/>
      <c r="BJ110" s="926"/>
      <c r="BK110" s="926"/>
      <c r="BL110" s="926"/>
      <c r="BM110" s="926"/>
      <c r="BN110" s="926"/>
      <c r="BO110" s="926"/>
      <c r="BP110" s="927"/>
      <c r="BQ110" s="959">
        <v>14354324</v>
      </c>
      <c r="BR110" s="960"/>
      <c r="BS110" s="960"/>
      <c r="BT110" s="960"/>
      <c r="BU110" s="960"/>
      <c r="BV110" s="960">
        <v>13819381</v>
      </c>
      <c r="BW110" s="960"/>
      <c r="BX110" s="960"/>
      <c r="BY110" s="960"/>
      <c r="BZ110" s="960"/>
      <c r="CA110" s="960">
        <v>13365857</v>
      </c>
      <c r="CB110" s="960"/>
      <c r="CC110" s="960"/>
      <c r="CD110" s="960"/>
      <c r="CE110" s="960"/>
      <c r="CF110" s="973">
        <v>236.4</v>
      </c>
      <c r="CG110" s="974"/>
      <c r="CH110" s="974"/>
      <c r="CI110" s="974"/>
      <c r="CJ110" s="974"/>
      <c r="CK110" s="975" t="s">
        <v>438</v>
      </c>
      <c r="CL110" s="976"/>
      <c r="CM110" s="958" t="s">
        <v>439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440</v>
      </c>
      <c r="DH110" s="960"/>
      <c r="DI110" s="960"/>
      <c r="DJ110" s="960"/>
      <c r="DK110" s="960"/>
      <c r="DL110" s="960" t="s">
        <v>440</v>
      </c>
      <c r="DM110" s="960"/>
      <c r="DN110" s="960"/>
      <c r="DO110" s="960"/>
      <c r="DP110" s="960"/>
      <c r="DQ110" s="960" t="s">
        <v>138</v>
      </c>
      <c r="DR110" s="960"/>
      <c r="DS110" s="960"/>
      <c r="DT110" s="960"/>
      <c r="DU110" s="960"/>
      <c r="DV110" s="961" t="s">
        <v>138</v>
      </c>
      <c r="DW110" s="961"/>
      <c r="DX110" s="961"/>
      <c r="DY110" s="961"/>
      <c r="DZ110" s="962"/>
    </row>
    <row r="111" spans="1:131" s="226" customFormat="1" ht="26.25" customHeight="1">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138</v>
      </c>
      <c r="AB111" s="967"/>
      <c r="AC111" s="967"/>
      <c r="AD111" s="967"/>
      <c r="AE111" s="968"/>
      <c r="AF111" s="969" t="s">
        <v>440</v>
      </c>
      <c r="AG111" s="967"/>
      <c r="AH111" s="967"/>
      <c r="AI111" s="967"/>
      <c r="AJ111" s="968"/>
      <c r="AK111" s="969" t="s">
        <v>417</v>
      </c>
      <c r="AL111" s="967"/>
      <c r="AM111" s="967"/>
      <c r="AN111" s="967"/>
      <c r="AO111" s="968"/>
      <c r="AP111" s="970" t="s">
        <v>417</v>
      </c>
      <c r="AQ111" s="971"/>
      <c r="AR111" s="971"/>
      <c r="AS111" s="971"/>
      <c r="AT111" s="972"/>
      <c r="AU111" s="937"/>
      <c r="AV111" s="938"/>
      <c r="AW111" s="938"/>
      <c r="AX111" s="938"/>
      <c r="AY111" s="938"/>
      <c r="AZ111" s="951" t="s">
        <v>442</v>
      </c>
      <c r="BA111" s="952"/>
      <c r="BB111" s="952"/>
      <c r="BC111" s="952"/>
      <c r="BD111" s="952"/>
      <c r="BE111" s="952"/>
      <c r="BF111" s="952"/>
      <c r="BG111" s="952"/>
      <c r="BH111" s="952"/>
      <c r="BI111" s="952"/>
      <c r="BJ111" s="952"/>
      <c r="BK111" s="952"/>
      <c r="BL111" s="952"/>
      <c r="BM111" s="952"/>
      <c r="BN111" s="952"/>
      <c r="BO111" s="952"/>
      <c r="BP111" s="953"/>
      <c r="BQ111" s="954">
        <v>122730</v>
      </c>
      <c r="BR111" s="955"/>
      <c r="BS111" s="955"/>
      <c r="BT111" s="955"/>
      <c r="BU111" s="955"/>
      <c r="BV111" s="955">
        <v>98865</v>
      </c>
      <c r="BW111" s="955"/>
      <c r="BX111" s="955"/>
      <c r="BY111" s="955"/>
      <c r="BZ111" s="955"/>
      <c r="CA111" s="955">
        <v>128865</v>
      </c>
      <c r="CB111" s="955"/>
      <c r="CC111" s="955"/>
      <c r="CD111" s="955"/>
      <c r="CE111" s="955"/>
      <c r="CF111" s="949">
        <v>2.2999999999999998</v>
      </c>
      <c r="CG111" s="950"/>
      <c r="CH111" s="950"/>
      <c r="CI111" s="950"/>
      <c r="CJ111" s="950"/>
      <c r="CK111" s="977"/>
      <c r="CL111" s="978"/>
      <c r="CM111" s="951" t="s">
        <v>443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417</v>
      </c>
      <c r="DH111" s="955"/>
      <c r="DI111" s="955"/>
      <c r="DJ111" s="955"/>
      <c r="DK111" s="955"/>
      <c r="DL111" s="955" t="s">
        <v>440</v>
      </c>
      <c r="DM111" s="955"/>
      <c r="DN111" s="955"/>
      <c r="DO111" s="955"/>
      <c r="DP111" s="955"/>
      <c r="DQ111" s="955" t="s">
        <v>417</v>
      </c>
      <c r="DR111" s="955"/>
      <c r="DS111" s="955"/>
      <c r="DT111" s="955"/>
      <c r="DU111" s="955"/>
      <c r="DV111" s="956" t="s">
        <v>417</v>
      </c>
      <c r="DW111" s="956"/>
      <c r="DX111" s="956"/>
      <c r="DY111" s="956"/>
      <c r="DZ111" s="957"/>
    </row>
    <row r="112" spans="1:131" s="226" customFormat="1" ht="26.25" customHeight="1">
      <c r="A112" s="981" t="s">
        <v>444</v>
      </c>
      <c r="B112" s="982"/>
      <c r="C112" s="952" t="s">
        <v>445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440</v>
      </c>
      <c r="AB112" s="988"/>
      <c r="AC112" s="988"/>
      <c r="AD112" s="988"/>
      <c r="AE112" s="989"/>
      <c r="AF112" s="990" t="s">
        <v>440</v>
      </c>
      <c r="AG112" s="988"/>
      <c r="AH112" s="988"/>
      <c r="AI112" s="988"/>
      <c r="AJ112" s="989"/>
      <c r="AK112" s="990" t="s">
        <v>138</v>
      </c>
      <c r="AL112" s="988"/>
      <c r="AM112" s="988"/>
      <c r="AN112" s="988"/>
      <c r="AO112" s="989"/>
      <c r="AP112" s="991" t="s">
        <v>417</v>
      </c>
      <c r="AQ112" s="992"/>
      <c r="AR112" s="992"/>
      <c r="AS112" s="992"/>
      <c r="AT112" s="993"/>
      <c r="AU112" s="937"/>
      <c r="AV112" s="938"/>
      <c r="AW112" s="938"/>
      <c r="AX112" s="938"/>
      <c r="AY112" s="938"/>
      <c r="AZ112" s="951" t="s">
        <v>446</v>
      </c>
      <c r="BA112" s="952"/>
      <c r="BB112" s="952"/>
      <c r="BC112" s="952"/>
      <c r="BD112" s="952"/>
      <c r="BE112" s="952"/>
      <c r="BF112" s="952"/>
      <c r="BG112" s="952"/>
      <c r="BH112" s="952"/>
      <c r="BI112" s="952"/>
      <c r="BJ112" s="952"/>
      <c r="BK112" s="952"/>
      <c r="BL112" s="952"/>
      <c r="BM112" s="952"/>
      <c r="BN112" s="952"/>
      <c r="BO112" s="952"/>
      <c r="BP112" s="953"/>
      <c r="BQ112" s="954">
        <v>2853884</v>
      </c>
      <c r="BR112" s="955"/>
      <c r="BS112" s="955"/>
      <c r="BT112" s="955"/>
      <c r="BU112" s="955"/>
      <c r="BV112" s="955">
        <v>2718183</v>
      </c>
      <c r="BW112" s="955"/>
      <c r="BX112" s="955"/>
      <c r="BY112" s="955"/>
      <c r="BZ112" s="955"/>
      <c r="CA112" s="955">
        <v>2601941</v>
      </c>
      <c r="CB112" s="955"/>
      <c r="CC112" s="955"/>
      <c r="CD112" s="955"/>
      <c r="CE112" s="955"/>
      <c r="CF112" s="949">
        <v>46</v>
      </c>
      <c r="CG112" s="950"/>
      <c r="CH112" s="950"/>
      <c r="CI112" s="950"/>
      <c r="CJ112" s="950"/>
      <c r="CK112" s="977"/>
      <c r="CL112" s="978"/>
      <c r="CM112" s="951" t="s">
        <v>447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417</v>
      </c>
      <c r="DH112" s="955"/>
      <c r="DI112" s="955"/>
      <c r="DJ112" s="955"/>
      <c r="DK112" s="955"/>
      <c r="DL112" s="955" t="s">
        <v>417</v>
      </c>
      <c r="DM112" s="955"/>
      <c r="DN112" s="955"/>
      <c r="DO112" s="955"/>
      <c r="DP112" s="955"/>
      <c r="DQ112" s="955" t="s">
        <v>440</v>
      </c>
      <c r="DR112" s="955"/>
      <c r="DS112" s="955"/>
      <c r="DT112" s="955"/>
      <c r="DU112" s="955"/>
      <c r="DV112" s="956" t="s">
        <v>417</v>
      </c>
      <c r="DW112" s="956"/>
      <c r="DX112" s="956"/>
      <c r="DY112" s="956"/>
      <c r="DZ112" s="957"/>
    </row>
    <row r="113" spans="1:130" s="226" customFormat="1" ht="26.25" customHeight="1">
      <c r="A113" s="983"/>
      <c r="B113" s="984"/>
      <c r="C113" s="952" t="s">
        <v>448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407687</v>
      </c>
      <c r="AB113" s="967"/>
      <c r="AC113" s="967"/>
      <c r="AD113" s="967"/>
      <c r="AE113" s="968"/>
      <c r="AF113" s="969">
        <v>513939</v>
      </c>
      <c r="AG113" s="967"/>
      <c r="AH113" s="967"/>
      <c r="AI113" s="967"/>
      <c r="AJ113" s="968"/>
      <c r="AK113" s="969">
        <v>454813</v>
      </c>
      <c r="AL113" s="967"/>
      <c r="AM113" s="967"/>
      <c r="AN113" s="967"/>
      <c r="AO113" s="968"/>
      <c r="AP113" s="970">
        <v>8</v>
      </c>
      <c r="AQ113" s="971"/>
      <c r="AR113" s="971"/>
      <c r="AS113" s="971"/>
      <c r="AT113" s="972"/>
      <c r="AU113" s="937"/>
      <c r="AV113" s="938"/>
      <c r="AW113" s="938"/>
      <c r="AX113" s="938"/>
      <c r="AY113" s="938"/>
      <c r="AZ113" s="951" t="s">
        <v>449</v>
      </c>
      <c r="BA113" s="952"/>
      <c r="BB113" s="952"/>
      <c r="BC113" s="952"/>
      <c r="BD113" s="952"/>
      <c r="BE113" s="952"/>
      <c r="BF113" s="952"/>
      <c r="BG113" s="952"/>
      <c r="BH113" s="952"/>
      <c r="BI113" s="952"/>
      <c r="BJ113" s="952"/>
      <c r="BK113" s="952"/>
      <c r="BL113" s="952"/>
      <c r="BM113" s="952"/>
      <c r="BN113" s="952"/>
      <c r="BO113" s="952"/>
      <c r="BP113" s="953"/>
      <c r="BQ113" s="954">
        <v>368444</v>
      </c>
      <c r="BR113" s="955"/>
      <c r="BS113" s="955"/>
      <c r="BT113" s="955"/>
      <c r="BU113" s="955"/>
      <c r="BV113" s="955">
        <v>333988</v>
      </c>
      <c r="BW113" s="955"/>
      <c r="BX113" s="955"/>
      <c r="BY113" s="955"/>
      <c r="BZ113" s="955"/>
      <c r="CA113" s="955">
        <v>318528</v>
      </c>
      <c r="CB113" s="955"/>
      <c r="CC113" s="955"/>
      <c r="CD113" s="955"/>
      <c r="CE113" s="955"/>
      <c r="CF113" s="949">
        <v>5.6</v>
      </c>
      <c r="CG113" s="950"/>
      <c r="CH113" s="950"/>
      <c r="CI113" s="950"/>
      <c r="CJ113" s="950"/>
      <c r="CK113" s="977"/>
      <c r="CL113" s="978"/>
      <c r="CM113" s="951" t="s">
        <v>450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417</v>
      </c>
      <c r="DH113" s="988"/>
      <c r="DI113" s="988"/>
      <c r="DJ113" s="988"/>
      <c r="DK113" s="989"/>
      <c r="DL113" s="990" t="s">
        <v>417</v>
      </c>
      <c r="DM113" s="988"/>
      <c r="DN113" s="988"/>
      <c r="DO113" s="988"/>
      <c r="DP113" s="989"/>
      <c r="DQ113" s="990" t="s">
        <v>417</v>
      </c>
      <c r="DR113" s="988"/>
      <c r="DS113" s="988"/>
      <c r="DT113" s="988"/>
      <c r="DU113" s="989"/>
      <c r="DV113" s="991" t="s">
        <v>417</v>
      </c>
      <c r="DW113" s="992"/>
      <c r="DX113" s="992"/>
      <c r="DY113" s="992"/>
      <c r="DZ113" s="993"/>
    </row>
    <row r="114" spans="1:130" s="226" customFormat="1" ht="26.25" customHeight="1">
      <c r="A114" s="983"/>
      <c r="B114" s="984"/>
      <c r="C114" s="952" t="s">
        <v>451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36940</v>
      </c>
      <c r="AB114" s="988"/>
      <c r="AC114" s="988"/>
      <c r="AD114" s="988"/>
      <c r="AE114" s="989"/>
      <c r="AF114" s="990">
        <v>45820</v>
      </c>
      <c r="AG114" s="988"/>
      <c r="AH114" s="988"/>
      <c r="AI114" s="988"/>
      <c r="AJ114" s="989"/>
      <c r="AK114" s="990">
        <v>46943</v>
      </c>
      <c r="AL114" s="988"/>
      <c r="AM114" s="988"/>
      <c r="AN114" s="988"/>
      <c r="AO114" s="989"/>
      <c r="AP114" s="991">
        <v>0.8</v>
      </c>
      <c r="AQ114" s="992"/>
      <c r="AR114" s="992"/>
      <c r="AS114" s="992"/>
      <c r="AT114" s="993"/>
      <c r="AU114" s="937"/>
      <c r="AV114" s="938"/>
      <c r="AW114" s="938"/>
      <c r="AX114" s="938"/>
      <c r="AY114" s="938"/>
      <c r="AZ114" s="951" t="s">
        <v>452</v>
      </c>
      <c r="BA114" s="952"/>
      <c r="BB114" s="952"/>
      <c r="BC114" s="952"/>
      <c r="BD114" s="952"/>
      <c r="BE114" s="952"/>
      <c r="BF114" s="952"/>
      <c r="BG114" s="952"/>
      <c r="BH114" s="952"/>
      <c r="BI114" s="952"/>
      <c r="BJ114" s="952"/>
      <c r="BK114" s="952"/>
      <c r="BL114" s="952"/>
      <c r="BM114" s="952"/>
      <c r="BN114" s="952"/>
      <c r="BO114" s="952"/>
      <c r="BP114" s="953"/>
      <c r="BQ114" s="954">
        <v>680014</v>
      </c>
      <c r="BR114" s="955"/>
      <c r="BS114" s="955"/>
      <c r="BT114" s="955"/>
      <c r="BU114" s="955"/>
      <c r="BV114" s="955">
        <v>624886</v>
      </c>
      <c r="BW114" s="955"/>
      <c r="BX114" s="955"/>
      <c r="BY114" s="955"/>
      <c r="BZ114" s="955"/>
      <c r="CA114" s="955">
        <v>611917</v>
      </c>
      <c r="CB114" s="955"/>
      <c r="CC114" s="955"/>
      <c r="CD114" s="955"/>
      <c r="CE114" s="955"/>
      <c r="CF114" s="949">
        <v>10.8</v>
      </c>
      <c r="CG114" s="950"/>
      <c r="CH114" s="950"/>
      <c r="CI114" s="950"/>
      <c r="CJ114" s="950"/>
      <c r="CK114" s="977"/>
      <c r="CL114" s="978"/>
      <c r="CM114" s="951" t="s">
        <v>453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417</v>
      </c>
      <c r="DH114" s="988"/>
      <c r="DI114" s="988"/>
      <c r="DJ114" s="988"/>
      <c r="DK114" s="989"/>
      <c r="DL114" s="990" t="s">
        <v>440</v>
      </c>
      <c r="DM114" s="988"/>
      <c r="DN114" s="988"/>
      <c r="DO114" s="988"/>
      <c r="DP114" s="989"/>
      <c r="DQ114" s="990" t="s">
        <v>440</v>
      </c>
      <c r="DR114" s="988"/>
      <c r="DS114" s="988"/>
      <c r="DT114" s="988"/>
      <c r="DU114" s="989"/>
      <c r="DV114" s="991" t="s">
        <v>417</v>
      </c>
      <c r="DW114" s="992"/>
      <c r="DX114" s="992"/>
      <c r="DY114" s="992"/>
      <c r="DZ114" s="993"/>
    </row>
    <row r="115" spans="1:130" s="226" customFormat="1" ht="26.25" customHeight="1">
      <c r="A115" s="983"/>
      <c r="B115" s="984"/>
      <c r="C115" s="952" t="s">
        <v>454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31574</v>
      </c>
      <c r="AB115" s="967"/>
      <c r="AC115" s="967"/>
      <c r="AD115" s="967"/>
      <c r="AE115" s="968"/>
      <c r="AF115" s="969">
        <v>22220</v>
      </c>
      <c r="AG115" s="967"/>
      <c r="AH115" s="967"/>
      <c r="AI115" s="967"/>
      <c r="AJ115" s="968"/>
      <c r="AK115" s="969">
        <v>21818</v>
      </c>
      <c r="AL115" s="967"/>
      <c r="AM115" s="967"/>
      <c r="AN115" s="967"/>
      <c r="AO115" s="968"/>
      <c r="AP115" s="970">
        <v>0.4</v>
      </c>
      <c r="AQ115" s="971"/>
      <c r="AR115" s="971"/>
      <c r="AS115" s="971"/>
      <c r="AT115" s="972"/>
      <c r="AU115" s="937"/>
      <c r="AV115" s="938"/>
      <c r="AW115" s="938"/>
      <c r="AX115" s="938"/>
      <c r="AY115" s="938"/>
      <c r="AZ115" s="951" t="s">
        <v>455</v>
      </c>
      <c r="BA115" s="952"/>
      <c r="BB115" s="952"/>
      <c r="BC115" s="952"/>
      <c r="BD115" s="952"/>
      <c r="BE115" s="952"/>
      <c r="BF115" s="952"/>
      <c r="BG115" s="952"/>
      <c r="BH115" s="952"/>
      <c r="BI115" s="952"/>
      <c r="BJ115" s="952"/>
      <c r="BK115" s="952"/>
      <c r="BL115" s="952"/>
      <c r="BM115" s="952"/>
      <c r="BN115" s="952"/>
      <c r="BO115" s="952"/>
      <c r="BP115" s="953"/>
      <c r="BQ115" s="954" t="s">
        <v>440</v>
      </c>
      <c r="BR115" s="955"/>
      <c r="BS115" s="955"/>
      <c r="BT115" s="955"/>
      <c r="BU115" s="955"/>
      <c r="BV115" s="955" t="s">
        <v>440</v>
      </c>
      <c r="BW115" s="955"/>
      <c r="BX115" s="955"/>
      <c r="BY115" s="955"/>
      <c r="BZ115" s="955"/>
      <c r="CA115" s="955" t="s">
        <v>417</v>
      </c>
      <c r="CB115" s="955"/>
      <c r="CC115" s="955"/>
      <c r="CD115" s="955"/>
      <c r="CE115" s="955"/>
      <c r="CF115" s="949" t="s">
        <v>138</v>
      </c>
      <c r="CG115" s="950"/>
      <c r="CH115" s="950"/>
      <c r="CI115" s="950"/>
      <c r="CJ115" s="950"/>
      <c r="CK115" s="977"/>
      <c r="CL115" s="978"/>
      <c r="CM115" s="951" t="s">
        <v>456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138</v>
      </c>
      <c r="DH115" s="988"/>
      <c r="DI115" s="988"/>
      <c r="DJ115" s="988"/>
      <c r="DK115" s="989"/>
      <c r="DL115" s="990" t="s">
        <v>417</v>
      </c>
      <c r="DM115" s="988"/>
      <c r="DN115" s="988"/>
      <c r="DO115" s="988"/>
      <c r="DP115" s="989"/>
      <c r="DQ115" s="990" t="s">
        <v>417</v>
      </c>
      <c r="DR115" s="988"/>
      <c r="DS115" s="988"/>
      <c r="DT115" s="988"/>
      <c r="DU115" s="989"/>
      <c r="DV115" s="991" t="s">
        <v>417</v>
      </c>
      <c r="DW115" s="992"/>
      <c r="DX115" s="992"/>
      <c r="DY115" s="992"/>
      <c r="DZ115" s="993"/>
    </row>
    <row r="116" spans="1:130" s="226" customFormat="1" ht="26.25" customHeight="1">
      <c r="A116" s="985"/>
      <c r="B116" s="986"/>
      <c r="C116" s="994" t="s">
        <v>457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128</v>
      </c>
      <c r="AB116" s="988"/>
      <c r="AC116" s="988"/>
      <c r="AD116" s="988"/>
      <c r="AE116" s="989"/>
      <c r="AF116" s="990">
        <v>537</v>
      </c>
      <c r="AG116" s="988"/>
      <c r="AH116" s="988"/>
      <c r="AI116" s="988"/>
      <c r="AJ116" s="989"/>
      <c r="AK116" s="990">
        <v>307</v>
      </c>
      <c r="AL116" s="988"/>
      <c r="AM116" s="988"/>
      <c r="AN116" s="988"/>
      <c r="AO116" s="989"/>
      <c r="AP116" s="991">
        <v>0</v>
      </c>
      <c r="AQ116" s="992"/>
      <c r="AR116" s="992"/>
      <c r="AS116" s="992"/>
      <c r="AT116" s="993"/>
      <c r="AU116" s="937"/>
      <c r="AV116" s="938"/>
      <c r="AW116" s="938"/>
      <c r="AX116" s="938"/>
      <c r="AY116" s="938"/>
      <c r="AZ116" s="996" t="s">
        <v>458</v>
      </c>
      <c r="BA116" s="997"/>
      <c r="BB116" s="997"/>
      <c r="BC116" s="997"/>
      <c r="BD116" s="997"/>
      <c r="BE116" s="997"/>
      <c r="BF116" s="997"/>
      <c r="BG116" s="997"/>
      <c r="BH116" s="997"/>
      <c r="BI116" s="997"/>
      <c r="BJ116" s="997"/>
      <c r="BK116" s="997"/>
      <c r="BL116" s="997"/>
      <c r="BM116" s="997"/>
      <c r="BN116" s="997"/>
      <c r="BO116" s="997"/>
      <c r="BP116" s="998"/>
      <c r="BQ116" s="954" t="s">
        <v>417</v>
      </c>
      <c r="BR116" s="955"/>
      <c r="BS116" s="955"/>
      <c r="BT116" s="955"/>
      <c r="BU116" s="955"/>
      <c r="BV116" s="955" t="s">
        <v>440</v>
      </c>
      <c r="BW116" s="955"/>
      <c r="BX116" s="955"/>
      <c r="BY116" s="955"/>
      <c r="BZ116" s="955"/>
      <c r="CA116" s="955" t="s">
        <v>417</v>
      </c>
      <c r="CB116" s="955"/>
      <c r="CC116" s="955"/>
      <c r="CD116" s="955"/>
      <c r="CE116" s="955"/>
      <c r="CF116" s="949" t="s">
        <v>417</v>
      </c>
      <c r="CG116" s="950"/>
      <c r="CH116" s="950"/>
      <c r="CI116" s="950"/>
      <c r="CJ116" s="950"/>
      <c r="CK116" s="977"/>
      <c r="CL116" s="978"/>
      <c r="CM116" s="951" t="s">
        <v>459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122730</v>
      </c>
      <c r="DH116" s="988"/>
      <c r="DI116" s="988"/>
      <c r="DJ116" s="988"/>
      <c r="DK116" s="989"/>
      <c r="DL116" s="990">
        <v>98865</v>
      </c>
      <c r="DM116" s="988"/>
      <c r="DN116" s="988"/>
      <c r="DO116" s="988"/>
      <c r="DP116" s="989"/>
      <c r="DQ116" s="990">
        <v>128865</v>
      </c>
      <c r="DR116" s="988"/>
      <c r="DS116" s="988"/>
      <c r="DT116" s="988"/>
      <c r="DU116" s="989"/>
      <c r="DV116" s="991">
        <v>2.2999999999999998</v>
      </c>
      <c r="DW116" s="992"/>
      <c r="DX116" s="992"/>
      <c r="DY116" s="992"/>
      <c r="DZ116" s="993"/>
    </row>
    <row r="117" spans="1:130" s="226" customFormat="1" ht="26.25" customHeight="1">
      <c r="A117" s="941" t="s">
        <v>190</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460</v>
      </c>
      <c r="Z117" s="923"/>
      <c r="AA117" s="1007">
        <v>1990576</v>
      </c>
      <c r="AB117" s="1008"/>
      <c r="AC117" s="1008"/>
      <c r="AD117" s="1008"/>
      <c r="AE117" s="1009"/>
      <c r="AF117" s="1010">
        <v>2188191</v>
      </c>
      <c r="AG117" s="1008"/>
      <c r="AH117" s="1008"/>
      <c r="AI117" s="1008"/>
      <c r="AJ117" s="1009"/>
      <c r="AK117" s="1010">
        <v>2262691</v>
      </c>
      <c r="AL117" s="1008"/>
      <c r="AM117" s="1008"/>
      <c r="AN117" s="1008"/>
      <c r="AO117" s="1009"/>
      <c r="AP117" s="1011"/>
      <c r="AQ117" s="1012"/>
      <c r="AR117" s="1012"/>
      <c r="AS117" s="1012"/>
      <c r="AT117" s="1013"/>
      <c r="AU117" s="937"/>
      <c r="AV117" s="938"/>
      <c r="AW117" s="938"/>
      <c r="AX117" s="938"/>
      <c r="AY117" s="938"/>
      <c r="AZ117" s="1003" t="s">
        <v>461</v>
      </c>
      <c r="BA117" s="1004"/>
      <c r="BB117" s="1004"/>
      <c r="BC117" s="1004"/>
      <c r="BD117" s="1004"/>
      <c r="BE117" s="1004"/>
      <c r="BF117" s="1004"/>
      <c r="BG117" s="1004"/>
      <c r="BH117" s="1004"/>
      <c r="BI117" s="1004"/>
      <c r="BJ117" s="1004"/>
      <c r="BK117" s="1004"/>
      <c r="BL117" s="1004"/>
      <c r="BM117" s="1004"/>
      <c r="BN117" s="1004"/>
      <c r="BO117" s="1004"/>
      <c r="BP117" s="1005"/>
      <c r="BQ117" s="954" t="s">
        <v>138</v>
      </c>
      <c r="BR117" s="955"/>
      <c r="BS117" s="955"/>
      <c r="BT117" s="955"/>
      <c r="BU117" s="955"/>
      <c r="BV117" s="955" t="s">
        <v>138</v>
      </c>
      <c r="BW117" s="955"/>
      <c r="BX117" s="955"/>
      <c r="BY117" s="955"/>
      <c r="BZ117" s="955"/>
      <c r="CA117" s="955" t="s">
        <v>138</v>
      </c>
      <c r="CB117" s="955"/>
      <c r="CC117" s="955"/>
      <c r="CD117" s="955"/>
      <c r="CE117" s="955"/>
      <c r="CF117" s="949" t="s">
        <v>138</v>
      </c>
      <c r="CG117" s="950"/>
      <c r="CH117" s="950"/>
      <c r="CI117" s="950"/>
      <c r="CJ117" s="950"/>
      <c r="CK117" s="977"/>
      <c r="CL117" s="978"/>
      <c r="CM117" s="951" t="s">
        <v>462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138</v>
      </c>
      <c r="DH117" s="988"/>
      <c r="DI117" s="988"/>
      <c r="DJ117" s="988"/>
      <c r="DK117" s="989"/>
      <c r="DL117" s="990" t="s">
        <v>138</v>
      </c>
      <c r="DM117" s="988"/>
      <c r="DN117" s="988"/>
      <c r="DO117" s="988"/>
      <c r="DP117" s="989"/>
      <c r="DQ117" s="990" t="s">
        <v>138</v>
      </c>
      <c r="DR117" s="988"/>
      <c r="DS117" s="988"/>
      <c r="DT117" s="988"/>
      <c r="DU117" s="989"/>
      <c r="DV117" s="991" t="s">
        <v>463</v>
      </c>
      <c r="DW117" s="992"/>
      <c r="DX117" s="992"/>
      <c r="DY117" s="992"/>
      <c r="DZ117" s="993"/>
    </row>
    <row r="118" spans="1:130" s="226" customFormat="1" ht="26.25" customHeight="1">
      <c r="A118" s="941" t="s">
        <v>435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432</v>
      </c>
      <c r="AB118" s="922"/>
      <c r="AC118" s="922"/>
      <c r="AD118" s="922"/>
      <c r="AE118" s="923"/>
      <c r="AF118" s="921" t="s">
        <v>433</v>
      </c>
      <c r="AG118" s="922"/>
      <c r="AH118" s="922"/>
      <c r="AI118" s="922"/>
      <c r="AJ118" s="923"/>
      <c r="AK118" s="921" t="s">
        <v>308</v>
      </c>
      <c r="AL118" s="922"/>
      <c r="AM118" s="922"/>
      <c r="AN118" s="922"/>
      <c r="AO118" s="923"/>
      <c r="AP118" s="999" t="s">
        <v>434</v>
      </c>
      <c r="AQ118" s="1000"/>
      <c r="AR118" s="1000"/>
      <c r="AS118" s="1000"/>
      <c r="AT118" s="1001"/>
      <c r="AU118" s="937"/>
      <c r="AV118" s="938"/>
      <c r="AW118" s="938"/>
      <c r="AX118" s="938"/>
      <c r="AY118" s="938"/>
      <c r="AZ118" s="1002" t="s">
        <v>464</v>
      </c>
      <c r="BA118" s="994"/>
      <c r="BB118" s="994"/>
      <c r="BC118" s="994"/>
      <c r="BD118" s="994"/>
      <c r="BE118" s="994"/>
      <c r="BF118" s="994"/>
      <c r="BG118" s="994"/>
      <c r="BH118" s="994"/>
      <c r="BI118" s="994"/>
      <c r="BJ118" s="994"/>
      <c r="BK118" s="994"/>
      <c r="BL118" s="994"/>
      <c r="BM118" s="994"/>
      <c r="BN118" s="994"/>
      <c r="BO118" s="994"/>
      <c r="BP118" s="995"/>
      <c r="BQ118" s="1028" t="s">
        <v>463</v>
      </c>
      <c r="BR118" s="1029"/>
      <c r="BS118" s="1029"/>
      <c r="BT118" s="1029"/>
      <c r="BU118" s="1029"/>
      <c r="BV118" s="1029" t="s">
        <v>138</v>
      </c>
      <c r="BW118" s="1029"/>
      <c r="BX118" s="1029"/>
      <c r="BY118" s="1029"/>
      <c r="BZ118" s="1029"/>
      <c r="CA118" s="1029" t="s">
        <v>465</v>
      </c>
      <c r="CB118" s="1029"/>
      <c r="CC118" s="1029"/>
      <c r="CD118" s="1029"/>
      <c r="CE118" s="1029"/>
      <c r="CF118" s="949" t="s">
        <v>138</v>
      </c>
      <c r="CG118" s="950"/>
      <c r="CH118" s="950"/>
      <c r="CI118" s="950"/>
      <c r="CJ118" s="950"/>
      <c r="CK118" s="977"/>
      <c r="CL118" s="978"/>
      <c r="CM118" s="951" t="s">
        <v>466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138</v>
      </c>
      <c r="DH118" s="988"/>
      <c r="DI118" s="988"/>
      <c r="DJ118" s="988"/>
      <c r="DK118" s="989"/>
      <c r="DL118" s="990" t="s">
        <v>138</v>
      </c>
      <c r="DM118" s="988"/>
      <c r="DN118" s="988"/>
      <c r="DO118" s="988"/>
      <c r="DP118" s="989"/>
      <c r="DQ118" s="990" t="s">
        <v>138</v>
      </c>
      <c r="DR118" s="988"/>
      <c r="DS118" s="988"/>
      <c r="DT118" s="988"/>
      <c r="DU118" s="989"/>
      <c r="DV118" s="991" t="s">
        <v>138</v>
      </c>
      <c r="DW118" s="992"/>
      <c r="DX118" s="992"/>
      <c r="DY118" s="992"/>
      <c r="DZ118" s="993"/>
    </row>
    <row r="119" spans="1:130" s="226" customFormat="1" ht="26.25" customHeight="1">
      <c r="A119" s="1085" t="s">
        <v>438</v>
      </c>
      <c r="B119" s="976"/>
      <c r="C119" s="958" t="s">
        <v>439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138</v>
      </c>
      <c r="AB119" s="929"/>
      <c r="AC119" s="929"/>
      <c r="AD119" s="929"/>
      <c r="AE119" s="930"/>
      <c r="AF119" s="931" t="s">
        <v>138</v>
      </c>
      <c r="AG119" s="929"/>
      <c r="AH119" s="929"/>
      <c r="AI119" s="929"/>
      <c r="AJ119" s="930"/>
      <c r="AK119" s="931" t="s">
        <v>138</v>
      </c>
      <c r="AL119" s="929"/>
      <c r="AM119" s="929"/>
      <c r="AN119" s="929"/>
      <c r="AO119" s="930"/>
      <c r="AP119" s="932" t="s">
        <v>138</v>
      </c>
      <c r="AQ119" s="933"/>
      <c r="AR119" s="933"/>
      <c r="AS119" s="933"/>
      <c r="AT119" s="934"/>
      <c r="AU119" s="939"/>
      <c r="AV119" s="940"/>
      <c r="AW119" s="940"/>
      <c r="AX119" s="940"/>
      <c r="AY119" s="940"/>
      <c r="AZ119" s="247" t="s">
        <v>190</v>
      </c>
      <c r="BA119" s="247"/>
      <c r="BB119" s="247"/>
      <c r="BC119" s="247"/>
      <c r="BD119" s="247"/>
      <c r="BE119" s="247"/>
      <c r="BF119" s="247"/>
      <c r="BG119" s="247"/>
      <c r="BH119" s="247"/>
      <c r="BI119" s="247"/>
      <c r="BJ119" s="247"/>
      <c r="BK119" s="247"/>
      <c r="BL119" s="247"/>
      <c r="BM119" s="247"/>
      <c r="BN119" s="247"/>
      <c r="BO119" s="1006" t="s">
        <v>467</v>
      </c>
      <c r="BP119" s="1034"/>
      <c r="BQ119" s="1028">
        <v>18379396</v>
      </c>
      <c r="BR119" s="1029"/>
      <c r="BS119" s="1029"/>
      <c r="BT119" s="1029"/>
      <c r="BU119" s="1029"/>
      <c r="BV119" s="1029">
        <v>17595303</v>
      </c>
      <c r="BW119" s="1029"/>
      <c r="BX119" s="1029"/>
      <c r="BY119" s="1029"/>
      <c r="BZ119" s="1029"/>
      <c r="CA119" s="1029">
        <v>17027108</v>
      </c>
      <c r="CB119" s="1029"/>
      <c r="CC119" s="1029"/>
      <c r="CD119" s="1029"/>
      <c r="CE119" s="1029"/>
      <c r="CF119" s="1030"/>
      <c r="CG119" s="1031"/>
      <c r="CH119" s="1031"/>
      <c r="CI119" s="1031"/>
      <c r="CJ119" s="1032"/>
      <c r="CK119" s="979"/>
      <c r="CL119" s="980"/>
      <c r="CM119" s="1002" t="s">
        <v>468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138</v>
      </c>
      <c r="DH119" s="1015"/>
      <c r="DI119" s="1015"/>
      <c r="DJ119" s="1015"/>
      <c r="DK119" s="1016"/>
      <c r="DL119" s="1014" t="s">
        <v>138</v>
      </c>
      <c r="DM119" s="1015"/>
      <c r="DN119" s="1015"/>
      <c r="DO119" s="1015"/>
      <c r="DP119" s="1016"/>
      <c r="DQ119" s="1014" t="s">
        <v>138</v>
      </c>
      <c r="DR119" s="1015"/>
      <c r="DS119" s="1015"/>
      <c r="DT119" s="1015"/>
      <c r="DU119" s="1016"/>
      <c r="DV119" s="1017" t="s">
        <v>138</v>
      </c>
      <c r="DW119" s="1018"/>
      <c r="DX119" s="1018"/>
      <c r="DY119" s="1018"/>
      <c r="DZ119" s="1019"/>
    </row>
    <row r="120" spans="1:130" s="226" customFormat="1" ht="26.25" customHeight="1">
      <c r="A120" s="1086"/>
      <c r="B120" s="978"/>
      <c r="C120" s="951" t="s">
        <v>443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138</v>
      </c>
      <c r="AB120" s="988"/>
      <c r="AC120" s="988"/>
      <c r="AD120" s="988"/>
      <c r="AE120" s="989"/>
      <c r="AF120" s="990" t="s">
        <v>138</v>
      </c>
      <c r="AG120" s="988"/>
      <c r="AH120" s="988"/>
      <c r="AI120" s="988"/>
      <c r="AJ120" s="989"/>
      <c r="AK120" s="990" t="s">
        <v>138</v>
      </c>
      <c r="AL120" s="988"/>
      <c r="AM120" s="988"/>
      <c r="AN120" s="988"/>
      <c r="AO120" s="989"/>
      <c r="AP120" s="991" t="s">
        <v>138</v>
      </c>
      <c r="AQ120" s="992"/>
      <c r="AR120" s="992"/>
      <c r="AS120" s="992"/>
      <c r="AT120" s="993"/>
      <c r="AU120" s="1020" t="s">
        <v>469</v>
      </c>
      <c r="AV120" s="1021"/>
      <c r="AW120" s="1021"/>
      <c r="AX120" s="1021"/>
      <c r="AY120" s="1022"/>
      <c r="AZ120" s="958" t="s">
        <v>470</v>
      </c>
      <c r="BA120" s="926"/>
      <c r="BB120" s="926"/>
      <c r="BC120" s="926"/>
      <c r="BD120" s="926"/>
      <c r="BE120" s="926"/>
      <c r="BF120" s="926"/>
      <c r="BG120" s="926"/>
      <c r="BH120" s="926"/>
      <c r="BI120" s="926"/>
      <c r="BJ120" s="926"/>
      <c r="BK120" s="926"/>
      <c r="BL120" s="926"/>
      <c r="BM120" s="926"/>
      <c r="BN120" s="926"/>
      <c r="BO120" s="926"/>
      <c r="BP120" s="927"/>
      <c r="BQ120" s="959">
        <v>1601253</v>
      </c>
      <c r="BR120" s="960"/>
      <c r="BS120" s="960"/>
      <c r="BT120" s="960"/>
      <c r="BU120" s="960"/>
      <c r="BV120" s="960">
        <v>1650444</v>
      </c>
      <c r="BW120" s="960"/>
      <c r="BX120" s="960"/>
      <c r="BY120" s="960"/>
      <c r="BZ120" s="960"/>
      <c r="CA120" s="960">
        <v>1863998</v>
      </c>
      <c r="CB120" s="960"/>
      <c r="CC120" s="960"/>
      <c r="CD120" s="960"/>
      <c r="CE120" s="960"/>
      <c r="CF120" s="973">
        <v>33</v>
      </c>
      <c r="CG120" s="974"/>
      <c r="CH120" s="974"/>
      <c r="CI120" s="974"/>
      <c r="CJ120" s="974"/>
      <c r="CK120" s="1035" t="s">
        <v>471</v>
      </c>
      <c r="CL120" s="1036"/>
      <c r="CM120" s="1036"/>
      <c r="CN120" s="1036"/>
      <c r="CO120" s="1037"/>
      <c r="CP120" s="1043" t="s">
        <v>414</v>
      </c>
      <c r="CQ120" s="1044"/>
      <c r="CR120" s="1044"/>
      <c r="CS120" s="1044"/>
      <c r="CT120" s="1044"/>
      <c r="CU120" s="1044"/>
      <c r="CV120" s="1044"/>
      <c r="CW120" s="1044"/>
      <c r="CX120" s="1044"/>
      <c r="CY120" s="1044"/>
      <c r="CZ120" s="1044"/>
      <c r="DA120" s="1044"/>
      <c r="DB120" s="1044"/>
      <c r="DC120" s="1044"/>
      <c r="DD120" s="1044"/>
      <c r="DE120" s="1044"/>
      <c r="DF120" s="1045"/>
      <c r="DG120" s="959">
        <v>1586323</v>
      </c>
      <c r="DH120" s="960"/>
      <c r="DI120" s="960"/>
      <c r="DJ120" s="960"/>
      <c r="DK120" s="960"/>
      <c r="DL120" s="960">
        <v>1473105</v>
      </c>
      <c r="DM120" s="960"/>
      <c r="DN120" s="960"/>
      <c r="DO120" s="960"/>
      <c r="DP120" s="960"/>
      <c r="DQ120" s="960">
        <v>1343118</v>
      </c>
      <c r="DR120" s="960"/>
      <c r="DS120" s="960"/>
      <c r="DT120" s="960"/>
      <c r="DU120" s="960"/>
      <c r="DV120" s="961">
        <v>23.8</v>
      </c>
      <c r="DW120" s="961"/>
      <c r="DX120" s="961"/>
      <c r="DY120" s="961"/>
      <c r="DZ120" s="962"/>
    </row>
    <row r="121" spans="1:130" s="226" customFormat="1" ht="26.25" customHeight="1">
      <c r="A121" s="1086"/>
      <c r="B121" s="978"/>
      <c r="C121" s="1003" t="s">
        <v>472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138</v>
      </c>
      <c r="AB121" s="988"/>
      <c r="AC121" s="988"/>
      <c r="AD121" s="988"/>
      <c r="AE121" s="989"/>
      <c r="AF121" s="990" t="s">
        <v>138</v>
      </c>
      <c r="AG121" s="988"/>
      <c r="AH121" s="988"/>
      <c r="AI121" s="988"/>
      <c r="AJ121" s="989"/>
      <c r="AK121" s="990" t="s">
        <v>138</v>
      </c>
      <c r="AL121" s="988"/>
      <c r="AM121" s="988"/>
      <c r="AN121" s="988"/>
      <c r="AO121" s="989"/>
      <c r="AP121" s="991" t="s">
        <v>138</v>
      </c>
      <c r="AQ121" s="992"/>
      <c r="AR121" s="992"/>
      <c r="AS121" s="992"/>
      <c r="AT121" s="993"/>
      <c r="AU121" s="1023"/>
      <c r="AV121" s="1024"/>
      <c r="AW121" s="1024"/>
      <c r="AX121" s="1024"/>
      <c r="AY121" s="1025"/>
      <c r="AZ121" s="951" t="s">
        <v>473</v>
      </c>
      <c r="BA121" s="952"/>
      <c r="BB121" s="952"/>
      <c r="BC121" s="952"/>
      <c r="BD121" s="952"/>
      <c r="BE121" s="952"/>
      <c r="BF121" s="952"/>
      <c r="BG121" s="952"/>
      <c r="BH121" s="952"/>
      <c r="BI121" s="952"/>
      <c r="BJ121" s="952"/>
      <c r="BK121" s="952"/>
      <c r="BL121" s="952"/>
      <c r="BM121" s="952"/>
      <c r="BN121" s="952"/>
      <c r="BO121" s="952"/>
      <c r="BP121" s="953"/>
      <c r="BQ121" s="954">
        <v>1302170</v>
      </c>
      <c r="BR121" s="955"/>
      <c r="BS121" s="955"/>
      <c r="BT121" s="955"/>
      <c r="BU121" s="955"/>
      <c r="BV121" s="955">
        <v>1156145</v>
      </c>
      <c r="BW121" s="955"/>
      <c r="BX121" s="955"/>
      <c r="BY121" s="955"/>
      <c r="BZ121" s="955"/>
      <c r="CA121" s="955">
        <v>1000172</v>
      </c>
      <c r="CB121" s="955"/>
      <c r="CC121" s="955"/>
      <c r="CD121" s="955"/>
      <c r="CE121" s="955"/>
      <c r="CF121" s="949">
        <v>17.7</v>
      </c>
      <c r="CG121" s="950"/>
      <c r="CH121" s="950"/>
      <c r="CI121" s="950"/>
      <c r="CJ121" s="950"/>
      <c r="CK121" s="1038"/>
      <c r="CL121" s="1039"/>
      <c r="CM121" s="1039"/>
      <c r="CN121" s="1039"/>
      <c r="CO121" s="1040"/>
      <c r="CP121" s="1048" t="s">
        <v>411</v>
      </c>
      <c r="CQ121" s="1049"/>
      <c r="CR121" s="1049"/>
      <c r="CS121" s="1049"/>
      <c r="CT121" s="1049"/>
      <c r="CU121" s="1049"/>
      <c r="CV121" s="1049"/>
      <c r="CW121" s="1049"/>
      <c r="CX121" s="1049"/>
      <c r="CY121" s="1049"/>
      <c r="CZ121" s="1049"/>
      <c r="DA121" s="1049"/>
      <c r="DB121" s="1049"/>
      <c r="DC121" s="1049"/>
      <c r="DD121" s="1049"/>
      <c r="DE121" s="1049"/>
      <c r="DF121" s="1050"/>
      <c r="DG121" s="954">
        <v>803526</v>
      </c>
      <c r="DH121" s="955"/>
      <c r="DI121" s="955"/>
      <c r="DJ121" s="955"/>
      <c r="DK121" s="955"/>
      <c r="DL121" s="955">
        <v>871975</v>
      </c>
      <c r="DM121" s="955"/>
      <c r="DN121" s="955"/>
      <c r="DO121" s="955"/>
      <c r="DP121" s="955"/>
      <c r="DQ121" s="955">
        <v>861271</v>
      </c>
      <c r="DR121" s="955"/>
      <c r="DS121" s="955"/>
      <c r="DT121" s="955"/>
      <c r="DU121" s="955"/>
      <c r="DV121" s="956">
        <v>15.2</v>
      </c>
      <c r="DW121" s="956"/>
      <c r="DX121" s="956"/>
      <c r="DY121" s="956"/>
      <c r="DZ121" s="957"/>
    </row>
    <row r="122" spans="1:130" s="226" customFormat="1" ht="26.25" customHeight="1">
      <c r="A122" s="1086"/>
      <c r="B122" s="978"/>
      <c r="C122" s="951" t="s">
        <v>453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v>1642</v>
      </c>
      <c r="AB122" s="988"/>
      <c r="AC122" s="988"/>
      <c r="AD122" s="988"/>
      <c r="AE122" s="989"/>
      <c r="AF122" s="990" t="s">
        <v>138</v>
      </c>
      <c r="AG122" s="988"/>
      <c r="AH122" s="988"/>
      <c r="AI122" s="988"/>
      <c r="AJ122" s="989"/>
      <c r="AK122" s="990" t="s">
        <v>138</v>
      </c>
      <c r="AL122" s="988"/>
      <c r="AM122" s="988"/>
      <c r="AN122" s="988"/>
      <c r="AO122" s="989"/>
      <c r="AP122" s="991" t="s">
        <v>463</v>
      </c>
      <c r="AQ122" s="992"/>
      <c r="AR122" s="992"/>
      <c r="AS122" s="992"/>
      <c r="AT122" s="993"/>
      <c r="AU122" s="1023"/>
      <c r="AV122" s="1024"/>
      <c r="AW122" s="1024"/>
      <c r="AX122" s="1024"/>
      <c r="AY122" s="1025"/>
      <c r="AZ122" s="1002" t="s">
        <v>474</v>
      </c>
      <c r="BA122" s="994"/>
      <c r="BB122" s="994"/>
      <c r="BC122" s="994"/>
      <c r="BD122" s="994"/>
      <c r="BE122" s="994"/>
      <c r="BF122" s="994"/>
      <c r="BG122" s="994"/>
      <c r="BH122" s="994"/>
      <c r="BI122" s="994"/>
      <c r="BJ122" s="994"/>
      <c r="BK122" s="994"/>
      <c r="BL122" s="994"/>
      <c r="BM122" s="994"/>
      <c r="BN122" s="994"/>
      <c r="BO122" s="994"/>
      <c r="BP122" s="995"/>
      <c r="BQ122" s="1028">
        <v>11727910</v>
      </c>
      <c r="BR122" s="1029"/>
      <c r="BS122" s="1029"/>
      <c r="BT122" s="1029"/>
      <c r="BU122" s="1029"/>
      <c r="BV122" s="1029">
        <v>11297598</v>
      </c>
      <c r="BW122" s="1029"/>
      <c r="BX122" s="1029"/>
      <c r="BY122" s="1029"/>
      <c r="BZ122" s="1029"/>
      <c r="CA122" s="1029">
        <v>10840457</v>
      </c>
      <c r="CB122" s="1029"/>
      <c r="CC122" s="1029"/>
      <c r="CD122" s="1029"/>
      <c r="CE122" s="1029"/>
      <c r="CF122" s="1046">
        <v>191.7</v>
      </c>
      <c r="CG122" s="1047"/>
      <c r="CH122" s="1047"/>
      <c r="CI122" s="1047"/>
      <c r="CJ122" s="1047"/>
      <c r="CK122" s="1038"/>
      <c r="CL122" s="1039"/>
      <c r="CM122" s="1039"/>
      <c r="CN122" s="1039"/>
      <c r="CO122" s="1040"/>
      <c r="CP122" s="1048" t="s">
        <v>409</v>
      </c>
      <c r="CQ122" s="1049"/>
      <c r="CR122" s="1049"/>
      <c r="CS122" s="1049"/>
      <c r="CT122" s="1049"/>
      <c r="CU122" s="1049"/>
      <c r="CV122" s="1049"/>
      <c r="CW122" s="1049"/>
      <c r="CX122" s="1049"/>
      <c r="CY122" s="1049"/>
      <c r="CZ122" s="1049"/>
      <c r="DA122" s="1049"/>
      <c r="DB122" s="1049"/>
      <c r="DC122" s="1049"/>
      <c r="DD122" s="1049"/>
      <c r="DE122" s="1049"/>
      <c r="DF122" s="1050"/>
      <c r="DG122" s="954">
        <v>360862</v>
      </c>
      <c r="DH122" s="955"/>
      <c r="DI122" s="955"/>
      <c r="DJ122" s="955"/>
      <c r="DK122" s="955"/>
      <c r="DL122" s="955">
        <v>264055</v>
      </c>
      <c r="DM122" s="955"/>
      <c r="DN122" s="955"/>
      <c r="DO122" s="955"/>
      <c r="DP122" s="955"/>
      <c r="DQ122" s="955">
        <v>278388</v>
      </c>
      <c r="DR122" s="955"/>
      <c r="DS122" s="955"/>
      <c r="DT122" s="955"/>
      <c r="DU122" s="955"/>
      <c r="DV122" s="956">
        <v>4.9000000000000004</v>
      </c>
      <c r="DW122" s="956"/>
      <c r="DX122" s="956"/>
      <c r="DY122" s="956"/>
      <c r="DZ122" s="957"/>
    </row>
    <row r="123" spans="1:130" s="226" customFormat="1" ht="26.25" customHeight="1">
      <c r="A123" s="1086"/>
      <c r="B123" s="978"/>
      <c r="C123" s="951" t="s">
        <v>459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8956</v>
      </c>
      <c r="AB123" s="988"/>
      <c r="AC123" s="988"/>
      <c r="AD123" s="988"/>
      <c r="AE123" s="989"/>
      <c r="AF123" s="990">
        <v>8926</v>
      </c>
      <c r="AG123" s="988"/>
      <c r="AH123" s="988"/>
      <c r="AI123" s="988"/>
      <c r="AJ123" s="989"/>
      <c r="AK123" s="990">
        <v>8895</v>
      </c>
      <c r="AL123" s="988"/>
      <c r="AM123" s="988"/>
      <c r="AN123" s="988"/>
      <c r="AO123" s="989"/>
      <c r="AP123" s="991">
        <v>0.2</v>
      </c>
      <c r="AQ123" s="992"/>
      <c r="AR123" s="992"/>
      <c r="AS123" s="992"/>
      <c r="AT123" s="993"/>
      <c r="AU123" s="1026"/>
      <c r="AV123" s="1027"/>
      <c r="AW123" s="1027"/>
      <c r="AX123" s="1027"/>
      <c r="AY123" s="1027"/>
      <c r="AZ123" s="247" t="s">
        <v>190</v>
      </c>
      <c r="BA123" s="247"/>
      <c r="BB123" s="247"/>
      <c r="BC123" s="247"/>
      <c r="BD123" s="247"/>
      <c r="BE123" s="247"/>
      <c r="BF123" s="247"/>
      <c r="BG123" s="247"/>
      <c r="BH123" s="247"/>
      <c r="BI123" s="247"/>
      <c r="BJ123" s="247"/>
      <c r="BK123" s="247"/>
      <c r="BL123" s="247"/>
      <c r="BM123" s="247"/>
      <c r="BN123" s="247"/>
      <c r="BO123" s="1006" t="s">
        <v>475</v>
      </c>
      <c r="BP123" s="1034"/>
      <c r="BQ123" s="1092">
        <v>14631333</v>
      </c>
      <c r="BR123" s="1093"/>
      <c r="BS123" s="1093"/>
      <c r="BT123" s="1093"/>
      <c r="BU123" s="1093"/>
      <c r="BV123" s="1093">
        <v>14104187</v>
      </c>
      <c r="BW123" s="1093"/>
      <c r="BX123" s="1093"/>
      <c r="BY123" s="1093"/>
      <c r="BZ123" s="1093"/>
      <c r="CA123" s="1093">
        <v>13704627</v>
      </c>
      <c r="CB123" s="1093"/>
      <c r="CC123" s="1093"/>
      <c r="CD123" s="1093"/>
      <c r="CE123" s="1093"/>
      <c r="CF123" s="1030"/>
      <c r="CG123" s="1031"/>
      <c r="CH123" s="1031"/>
      <c r="CI123" s="1031"/>
      <c r="CJ123" s="1032"/>
      <c r="CK123" s="1038"/>
      <c r="CL123" s="1039"/>
      <c r="CM123" s="1039"/>
      <c r="CN123" s="1039"/>
      <c r="CO123" s="1040"/>
      <c r="CP123" s="1048" t="s">
        <v>476</v>
      </c>
      <c r="CQ123" s="1049"/>
      <c r="CR123" s="1049"/>
      <c r="CS123" s="1049"/>
      <c r="CT123" s="1049"/>
      <c r="CU123" s="1049"/>
      <c r="CV123" s="1049"/>
      <c r="CW123" s="1049"/>
      <c r="CX123" s="1049"/>
      <c r="CY123" s="1049"/>
      <c r="CZ123" s="1049"/>
      <c r="DA123" s="1049"/>
      <c r="DB123" s="1049"/>
      <c r="DC123" s="1049"/>
      <c r="DD123" s="1049"/>
      <c r="DE123" s="1049"/>
      <c r="DF123" s="1050"/>
      <c r="DG123" s="987">
        <v>102194</v>
      </c>
      <c r="DH123" s="988"/>
      <c r="DI123" s="988"/>
      <c r="DJ123" s="988"/>
      <c r="DK123" s="989"/>
      <c r="DL123" s="990">
        <v>75154</v>
      </c>
      <c r="DM123" s="988"/>
      <c r="DN123" s="988"/>
      <c r="DO123" s="988"/>
      <c r="DP123" s="989"/>
      <c r="DQ123" s="990">
        <v>73910</v>
      </c>
      <c r="DR123" s="988"/>
      <c r="DS123" s="988"/>
      <c r="DT123" s="988"/>
      <c r="DU123" s="989"/>
      <c r="DV123" s="991">
        <v>1.3</v>
      </c>
      <c r="DW123" s="992"/>
      <c r="DX123" s="992"/>
      <c r="DY123" s="992"/>
      <c r="DZ123" s="993"/>
    </row>
    <row r="124" spans="1:130" s="226" customFormat="1" ht="26.25" customHeight="1" thickBot="1">
      <c r="A124" s="1086"/>
      <c r="B124" s="978"/>
      <c r="C124" s="951" t="s">
        <v>462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138</v>
      </c>
      <c r="AB124" s="988"/>
      <c r="AC124" s="988"/>
      <c r="AD124" s="988"/>
      <c r="AE124" s="989"/>
      <c r="AF124" s="990" t="s">
        <v>138</v>
      </c>
      <c r="AG124" s="988"/>
      <c r="AH124" s="988"/>
      <c r="AI124" s="988"/>
      <c r="AJ124" s="989"/>
      <c r="AK124" s="990" t="s">
        <v>138</v>
      </c>
      <c r="AL124" s="988"/>
      <c r="AM124" s="988"/>
      <c r="AN124" s="988"/>
      <c r="AO124" s="989"/>
      <c r="AP124" s="991" t="s">
        <v>463</v>
      </c>
      <c r="AQ124" s="992"/>
      <c r="AR124" s="992"/>
      <c r="AS124" s="992"/>
      <c r="AT124" s="993"/>
      <c r="AU124" s="1088" t="s">
        <v>477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71.7</v>
      </c>
      <c r="BR124" s="1056"/>
      <c r="BS124" s="1056"/>
      <c r="BT124" s="1056"/>
      <c r="BU124" s="1056"/>
      <c r="BV124" s="1056">
        <v>65.400000000000006</v>
      </c>
      <c r="BW124" s="1056"/>
      <c r="BX124" s="1056"/>
      <c r="BY124" s="1056"/>
      <c r="BZ124" s="1056"/>
      <c r="CA124" s="1056">
        <v>58.7</v>
      </c>
      <c r="CB124" s="1056"/>
      <c r="CC124" s="1056"/>
      <c r="CD124" s="1056"/>
      <c r="CE124" s="1056"/>
      <c r="CF124" s="1057"/>
      <c r="CG124" s="1058"/>
      <c r="CH124" s="1058"/>
      <c r="CI124" s="1058"/>
      <c r="CJ124" s="1059"/>
      <c r="CK124" s="1041"/>
      <c r="CL124" s="1041"/>
      <c r="CM124" s="1041"/>
      <c r="CN124" s="1041"/>
      <c r="CO124" s="1042"/>
      <c r="CP124" s="1048" t="s">
        <v>478</v>
      </c>
      <c r="CQ124" s="1049"/>
      <c r="CR124" s="1049"/>
      <c r="CS124" s="1049"/>
      <c r="CT124" s="1049"/>
      <c r="CU124" s="1049"/>
      <c r="CV124" s="1049"/>
      <c r="CW124" s="1049"/>
      <c r="CX124" s="1049"/>
      <c r="CY124" s="1049"/>
      <c r="CZ124" s="1049"/>
      <c r="DA124" s="1049"/>
      <c r="DB124" s="1049"/>
      <c r="DC124" s="1049"/>
      <c r="DD124" s="1049"/>
      <c r="DE124" s="1049"/>
      <c r="DF124" s="1050"/>
      <c r="DG124" s="1033">
        <v>979</v>
      </c>
      <c r="DH124" s="1015"/>
      <c r="DI124" s="1015"/>
      <c r="DJ124" s="1015"/>
      <c r="DK124" s="1016"/>
      <c r="DL124" s="1014">
        <v>33894</v>
      </c>
      <c r="DM124" s="1015"/>
      <c r="DN124" s="1015"/>
      <c r="DO124" s="1015"/>
      <c r="DP124" s="1016"/>
      <c r="DQ124" s="1014">
        <v>45254</v>
      </c>
      <c r="DR124" s="1015"/>
      <c r="DS124" s="1015"/>
      <c r="DT124" s="1015"/>
      <c r="DU124" s="1016"/>
      <c r="DV124" s="1017">
        <v>0.8</v>
      </c>
      <c r="DW124" s="1018"/>
      <c r="DX124" s="1018"/>
      <c r="DY124" s="1018"/>
      <c r="DZ124" s="1019"/>
    </row>
    <row r="125" spans="1:130" s="226" customFormat="1" ht="26.25" customHeight="1">
      <c r="A125" s="1086"/>
      <c r="B125" s="978"/>
      <c r="C125" s="951" t="s">
        <v>466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138</v>
      </c>
      <c r="AB125" s="988"/>
      <c r="AC125" s="988"/>
      <c r="AD125" s="988"/>
      <c r="AE125" s="989"/>
      <c r="AF125" s="990" t="s">
        <v>463</v>
      </c>
      <c r="AG125" s="988"/>
      <c r="AH125" s="988"/>
      <c r="AI125" s="988"/>
      <c r="AJ125" s="989"/>
      <c r="AK125" s="990" t="s">
        <v>138</v>
      </c>
      <c r="AL125" s="988"/>
      <c r="AM125" s="988"/>
      <c r="AN125" s="988"/>
      <c r="AO125" s="989"/>
      <c r="AP125" s="991" t="s">
        <v>138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479</v>
      </c>
      <c r="CL125" s="1036"/>
      <c r="CM125" s="1036"/>
      <c r="CN125" s="1036"/>
      <c r="CO125" s="1037"/>
      <c r="CP125" s="958" t="s">
        <v>480</v>
      </c>
      <c r="CQ125" s="926"/>
      <c r="CR125" s="926"/>
      <c r="CS125" s="926"/>
      <c r="CT125" s="926"/>
      <c r="CU125" s="926"/>
      <c r="CV125" s="926"/>
      <c r="CW125" s="926"/>
      <c r="CX125" s="926"/>
      <c r="CY125" s="926"/>
      <c r="CZ125" s="926"/>
      <c r="DA125" s="926"/>
      <c r="DB125" s="926"/>
      <c r="DC125" s="926"/>
      <c r="DD125" s="926"/>
      <c r="DE125" s="926"/>
      <c r="DF125" s="927"/>
      <c r="DG125" s="959" t="s">
        <v>138</v>
      </c>
      <c r="DH125" s="960"/>
      <c r="DI125" s="960"/>
      <c r="DJ125" s="960"/>
      <c r="DK125" s="960"/>
      <c r="DL125" s="960" t="s">
        <v>138</v>
      </c>
      <c r="DM125" s="960"/>
      <c r="DN125" s="960"/>
      <c r="DO125" s="960"/>
      <c r="DP125" s="960"/>
      <c r="DQ125" s="960" t="s">
        <v>138</v>
      </c>
      <c r="DR125" s="960"/>
      <c r="DS125" s="960"/>
      <c r="DT125" s="960"/>
      <c r="DU125" s="960"/>
      <c r="DV125" s="961" t="s">
        <v>465</v>
      </c>
      <c r="DW125" s="961"/>
      <c r="DX125" s="961"/>
      <c r="DY125" s="961"/>
      <c r="DZ125" s="962"/>
    </row>
    <row r="126" spans="1:130" s="226" customFormat="1" ht="26.25" customHeight="1" thickBot="1">
      <c r="A126" s="1086"/>
      <c r="B126" s="978"/>
      <c r="C126" s="951" t="s">
        <v>468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20157</v>
      </c>
      <c r="AB126" s="988"/>
      <c r="AC126" s="988"/>
      <c r="AD126" s="988"/>
      <c r="AE126" s="989"/>
      <c r="AF126" s="990">
        <v>12574</v>
      </c>
      <c r="AG126" s="988"/>
      <c r="AH126" s="988"/>
      <c r="AI126" s="988"/>
      <c r="AJ126" s="989"/>
      <c r="AK126" s="990">
        <v>12286</v>
      </c>
      <c r="AL126" s="988"/>
      <c r="AM126" s="988"/>
      <c r="AN126" s="988"/>
      <c r="AO126" s="989"/>
      <c r="AP126" s="991">
        <v>0.2</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481</v>
      </c>
      <c r="CQ126" s="952"/>
      <c r="CR126" s="952"/>
      <c r="CS126" s="952"/>
      <c r="CT126" s="952"/>
      <c r="CU126" s="952"/>
      <c r="CV126" s="952"/>
      <c r="CW126" s="952"/>
      <c r="CX126" s="952"/>
      <c r="CY126" s="952"/>
      <c r="CZ126" s="952"/>
      <c r="DA126" s="952"/>
      <c r="DB126" s="952"/>
      <c r="DC126" s="952"/>
      <c r="DD126" s="952"/>
      <c r="DE126" s="952"/>
      <c r="DF126" s="953"/>
      <c r="DG126" s="954" t="s">
        <v>138</v>
      </c>
      <c r="DH126" s="955"/>
      <c r="DI126" s="955"/>
      <c r="DJ126" s="955"/>
      <c r="DK126" s="955"/>
      <c r="DL126" s="955" t="s">
        <v>138</v>
      </c>
      <c r="DM126" s="955"/>
      <c r="DN126" s="955"/>
      <c r="DO126" s="955"/>
      <c r="DP126" s="955"/>
      <c r="DQ126" s="955" t="s">
        <v>138</v>
      </c>
      <c r="DR126" s="955"/>
      <c r="DS126" s="955"/>
      <c r="DT126" s="955"/>
      <c r="DU126" s="955"/>
      <c r="DV126" s="956" t="s">
        <v>138</v>
      </c>
      <c r="DW126" s="956"/>
      <c r="DX126" s="956"/>
      <c r="DY126" s="956"/>
      <c r="DZ126" s="957"/>
    </row>
    <row r="127" spans="1:130" s="226" customFormat="1" ht="26.25" customHeight="1">
      <c r="A127" s="1087"/>
      <c r="B127" s="980"/>
      <c r="C127" s="1002" t="s">
        <v>482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819</v>
      </c>
      <c r="AB127" s="988"/>
      <c r="AC127" s="988"/>
      <c r="AD127" s="988"/>
      <c r="AE127" s="989"/>
      <c r="AF127" s="990">
        <v>720</v>
      </c>
      <c r="AG127" s="988"/>
      <c r="AH127" s="988"/>
      <c r="AI127" s="988"/>
      <c r="AJ127" s="989"/>
      <c r="AK127" s="990">
        <v>637</v>
      </c>
      <c r="AL127" s="988"/>
      <c r="AM127" s="988"/>
      <c r="AN127" s="988"/>
      <c r="AO127" s="989"/>
      <c r="AP127" s="991">
        <v>0</v>
      </c>
      <c r="AQ127" s="992"/>
      <c r="AR127" s="992"/>
      <c r="AS127" s="992"/>
      <c r="AT127" s="993"/>
      <c r="AU127" s="228"/>
      <c r="AV127" s="228"/>
      <c r="AW127" s="228"/>
      <c r="AX127" s="1060" t="s">
        <v>483</v>
      </c>
      <c r="AY127" s="1061"/>
      <c r="AZ127" s="1061"/>
      <c r="BA127" s="1061"/>
      <c r="BB127" s="1061"/>
      <c r="BC127" s="1061"/>
      <c r="BD127" s="1061"/>
      <c r="BE127" s="1062"/>
      <c r="BF127" s="1063" t="s">
        <v>484</v>
      </c>
      <c r="BG127" s="1061"/>
      <c r="BH127" s="1061"/>
      <c r="BI127" s="1061"/>
      <c r="BJ127" s="1061"/>
      <c r="BK127" s="1061"/>
      <c r="BL127" s="1062"/>
      <c r="BM127" s="1063" t="s">
        <v>485</v>
      </c>
      <c r="BN127" s="1061"/>
      <c r="BO127" s="1061"/>
      <c r="BP127" s="1061"/>
      <c r="BQ127" s="1061"/>
      <c r="BR127" s="1061"/>
      <c r="BS127" s="1062"/>
      <c r="BT127" s="1063" t="s">
        <v>486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487</v>
      </c>
      <c r="CQ127" s="952"/>
      <c r="CR127" s="952"/>
      <c r="CS127" s="952"/>
      <c r="CT127" s="952"/>
      <c r="CU127" s="952"/>
      <c r="CV127" s="952"/>
      <c r="CW127" s="952"/>
      <c r="CX127" s="952"/>
      <c r="CY127" s="952"/>
      <c r="CZ127" s="952"/>
      <c r="DA127" s="952"/>
      <c r="DB127" s="952"/>
      <c r="DC127" s="952"/>
      <c r="DD127" s="952"/>
      <c r="DE127" s="952"/>
      <c r="DF127" s="953"/>
      <c r="DG127" s="954" t="s">
        <v>138</v>
      </c>
      <c r="DH127" s="955"/>
      <c r="DI127" s="955"/>
      <c r="DJ127" s="955"/>
      <c r="DK127" s="955"/>
      <c r="DL127" s="955" t="s">
        <v>138</v>
      </c>
      <c r="DM127" s="955"/>
      <c r="DN127" s="955"/>
      <c r="DO127" s="955"/>
      <c r="DP127" s="955"/>
      <c r="DQ127" s="955" t="s">
        <v>138</v>
      </c>
      <c r="DR127" s="955"/>
      <c r="DS127" s="955"/>
      <c r="DT127" s="955"/>
      <c r="DU127" s="955"/>
      <c r="DV127" s="956" t="s">
        <v>463</v>
      </c>
      <c r="DW127" s="956"/>
      <c r="DX127" s="956"/>
      <c r="DY127" s="956"/>
      <c r="DZ127" s="957"/>
    </row>
    <row r="128" spans="1:130" s="226" customFormat="1" ht="26.25" customHeight="1" thickBot="1">
      <c r="A128" s="1070" t="s">
        <v>488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489</v>
      </c>
      <c r="X128" s="1072"/>
      <c r="Y128" s="1072"/>
      <c r="Z128" s="1073"/>
      <c r="AA128" s="1074">
        <v>180422</v>
      </c>
      <c r="AB128" s="1075"/>
      <c r="AC128" s="1075"/>
      <c r="AD128" s="1075"/>
      <c r="AE128" s="1076"/>
      <c r="AF128" s="1077">
        <v>183564</v>
      </c>
      <c r="AG128" s="1075"/>
      <c r="AH128" s="1075"/>
      <c r="AI128" s="1075"/>
      <c r="AJ128" s="1076"/>
      <c r="AK128" s="1077">
        <v>178826</v>
      </c>
      <c r="AL128" s="1075"/>
      <c r="AM128" s="1075"/>
      <c r="AN128" s="1075"/>
      <c r="AO128" s="1076"/>
      <c r="AP128" s="1078"/>
      <c r="AQ128" s="1079"/>
      <c r="AR128" s="1079"/>
      <c r="AS128" s="1079"/>
      <c r="AT128" s="1080"/>
      <c r="AU128" s="228"/>
      <c r="AV128" s="228"/>
      <c r="AW128" s="228"/>
      <c r="AX128" s="925" t="s">
        <v>490</v>
      </c>
      <c r="AY128" s="926"/>
      <c r="AZ128" s="926"/>
      <c r="BA128" s="926"/>
      <c r="BB128" s="926"/>
      <c r="BC128" s="926"/>
      <c r="BD128" s="926"/>
      <c r="BE128" s="927"/>
      <c r="BF128" s="1081" t="s">
        <v>138</v>
      </c>
      <c r="BG128" s="1082"/>
      <c r="BH128" s="1082"/>
      <c r="BI128" s="1082"/>
      <c r="BJ128" s="1082"/>
      <c r="BK128" s="1082"/>
      <c r="BL128" s="1083"/>
      <c r="BM128" s="1081">
        <v>14.04</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491</v>
      </c>
      <c r="CQ128" s="755"/>
      <c r="CR128" s="755"/>
      <c r="CS128" s="755"/>
      <c r="CT128" s="755"/>
      <c r="CU128" s="755"/>
      <c r="CV128" s="755"/>
      <c r="CW128" s="755"/>
      <c r="CX128" s="755"/>
      <c r="CY128" s="755"/>
      <c r="CZ128" s="755"/>
      <c r="DA128" s="755"/>
      <c r="DB128" s="755"/>
      <c r="DC128" s="755"/>
      <c r="DD128" s="755"/>
      <c r="DE128" s="755"/>
      <c r="DF128" s="1065"/>
      <c r="DG128" s="1066" t="s">
        <v>138</v>
      </c>
      <c r="DH128" s="1067"/>
      <c r="DI128" s="1067"/>
      <c r="DJ128" s="1067"/>
      <c r="DK128" s="1067"/>
      <c r="DL128" s="1067" t="s">
        <v>138</v>
      </c>
      <c r="DM128" s="1067"/>
      <c r="DN128" s="1067"/>
      <c r="DO128" s="1067"/>
      <c r="DP128" s="1067"/>
      <c r="DQ128" s="1067" t="s">
        <v>138</v>
      </c>
      <c r="DR128" s="1067"/>
      <c r="DS128" s="1067"/>
      <c r="DT128" s="1067"/>
      <c r="DU128" s="1067"/>
      <c r="DV128" s="1068" t="s">
        <v>138</v>
      </c>
      <c r="DW128" s="1068"/>
      <c r="DX128" s="1068"/>
      <c r="DY128" s="1068"/>
      <c r="DZ128" s="1069"/>
    </row>
    <row r="129" spans="1:131" s="226" customFormat="1" ht="26.25" customHeight="1">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492</v>
      </c>
      <c r="X129" s="1100"/>
      <c r="Y129" s="1100"/>
      <c r="Z129" s="1101"/>
      <c r="AA129" s="987">
        <v>6469558</v>
      </c>
      <c r="AB129" s="988"/>
      <c r="AC129" s="988"/>
      <c r="AD129" s="988"/>
      <c r="AE129" s="989"/>
      <c r="AF129" s="990">
        <v>6605653</v>
      </c>
      <c r="AG129" s="988"/>
      <c r="AH129" s="988"/>
      <c r="AI129" s="988"/>
      <c r="AJ129" s="989"/>
      <c r="AK129" s="990">
        <v>7024274</v>
      </c>
      <c r="AL129" s="988"/>
      <c r="AM129" s="988"/>
      <c r="AN129" s="988"/>
      <c r="AO129" s="989"/>
      <c r="AP129" s="1102"/>
      <c r="AQ129" s="1103"/>
      <c r="AR129" s="1103"/>
      <c r="AS129" s="1103"/>
      <c r="AT129" s="1104"/>
      <c r="AU129" s="229"/>
      <c r="AV129" s="229"/>
      <c r="AW129" s="229"/>
      <c r="AX129" s="1094" t="s">
        <v>493</v>
      </c>
      <c r="AY129" s="952"/>
      <c r="AZ129" s="952"/>
      <c r="BA129" s="952"/>
      <c r="BB129" s="952"/>
      <c r="BC129" s="952"/>
      <c r="BD129" s="952"/>
      <c r="BE129" s="953"/>
      <c r="BF129" s="1095" t="s">
        <v>138</v>
      </c>
      <c r="BG129" s="1096"/>
      <c r="BH129" s="1096"/>
      <c r="BI129" s="1096"/>
      <c r="BJ129" s="1096"/>
      <c r="BK129" s="1096"/>
      <c r="BL129" s="1097"/>
      <c r="BM129" s="1095">
        <v>19.04</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494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495</v>
      </c>
      <c r="X130" s="1100"/>
      <c r="Y130" s="1100"/>
      <c r="Z130" s="1101"/>
      <c r="AA130" s="987">
        <v>1249178</v>
      </c>
      <c r="AB130" s="988"/>
      <c r="AC130" s="988"/>
      <c r="AD130" s="988"/>
      <c r="AE130" s="989"/>
      <c r="AF130" s="990">
        <v>1270422</v>
      </c>
      <c r="AG130" s="988"/>
      <c r="AH130" s="988"/>
      <c r="AI130" s="988"/>
      <c r="AJ130" s="989"/>
      <c r="AK130" s="990">
        <v>1369210</v>
      </c>
      <c r="AL130" s="988"/>
      <c r="AM130" s="988"/>
      <c r="AN130" s="988"/>
      <c r="AO130" s="989"/>
      <c r="AP130" s="1102"/>
      <c r="AQ130" s="1103"/>
      <c r="AR130" s="1103"/>
      <c r="AS130" s="1103"/>
      <c r="AT130" s="1104"/>
      <c r="AU130" s="229"/>
      <c r="AV130" s="229"/>
      <c r="AW130" s="229"/>
      <c r="AX130" s="1094" t="s">
        <v>496</v>
      </c>
      <c r="AY130" s="952"/>
      <c r="AZ130" s="952"/>
      <c r="BA130" s="952"/>
      <c r="BB130" s="952"/>
      <c r="BC130" s="952"/>
      <c r="BD130" s="952"/>
      <c r="BE130" s="953"/>
      <c r="BF130" s="1130">
        <v>12.3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497</v>
      </c>
      <c r="X131" s="1137"/>
      <c r="Y131" s="1137"/>
      <c r="Z131" s="1138"/>
      <c r="AA131" s="1033">
        <v>5220380</v>
      </c>
      <c r="AB131" s="1015"/>
      <c r="AC131" s="1015"/>
      <c r="AD131" s="1015"/>
      <c r="AE131" s="1016"/>
      <c r="AF131" s="1014">
        <v>5335231</v>
      </c>
      <c r="AG131" s="1015"/>
      <c r="AH131" s="1015"/>
      <c r="AI131" s="1015"/>
      <c r="AJ131" s="1016"/>
      <c r="AK131" s="1014">
        <v>5655064</v>
      </c>
      <c r="AL131" s="1015"/>
      <c r="AM131" s="1015"/>
      <c r="AN131" s="1015"/>
      <c r="AO131" s="1016"/>
      <c r="AP131" s="1139"/>
      <c r="AQ131" s="1140"/>
      <c r="AR131" s="1140"/>
      <c r="AS131" s="1140"/>
      <c r="AT131" s="1141"/>
      <c r="AU131" s="229"/>
      <c r="AV131" s="229"/>
      <c r="AW131" s="229"/>
      <c r="AX131" s="1112" t="s">
        <v>498</v>
      </c>
      <c r="AY131" s="755"/>
      <c r="AZ131" s="755"/>
      <c r="BA131" s="755"/>
      <c r="BB131" s="755"/>
      <c r="BC131" s="755"/>
      <c r="BD131" s="755"/>
      <c r="BE131" s="1065"/>
      <c r="BF131" s="1113">
        <v>58.7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499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500</v>
      </c>
      <c r="W132" s="1123"/>
      <c r="X132" s="1123"/>
      <c r="Y132" s="1123"/>
      <c r="Z132" s="1124"/>
      <c r="AA132" s="1125">
        <v>10.7458844</v>
      </c>
      <c r="AB132" s="1126"/>
      <c r="AC132" s="1126"/>
      <c r="AD132" s="1126"/>
      <c r="AE132" s="1127"/>
      <c r="AF132" s="1128">
        <v>13.761447260000001</v>
      </c>
      <c r="AG132" s="1126"/>
      <c r="AH132" s="1126"/>
      <c r="AI132" s="1126"/>
      <c r="AJ132" s="1127"/>
      <c r="AK132" s="1128">
        <v>12.63743434</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501</v>
      </c>
      <c r="W133" s="1106"/>
      <c r="X133" s="1106"/>
      <c r="Y133" s="1106"/>
      <c r="Z133" s="1107"/>
      <c r="AA133" s="1108">
        <v>10.1</v>
      </c>
      <c r="AB133" s="1109"/>
      <c r="AC133" s="1109"/>
      <c r="AD133" s="1109"/>
      <c r="AE133" s="1110"/>
      <c r="AF133" s="1108">
        <v>11.6</v>
      </c>
      <c r="AG133" s="1109"/>
      <c r="AH133" s="1109"/>
      <c r="AI133" s="1109"/>
      <c r="AJ133" s="1110"/>
      <c r="AK133" s="1108">
        <v>12.3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JzMJsgYfjRl4Nr4e7hTZh3jKpOKULBTofS5um8y/RCI7k/N9Gh8BH+hAMKTZeL6QU0lEsb1tuTuKeeGcHaFbw==" saltValue="OArqNnYFAJBLTjsJQKpBk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1093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cols>
    <col min="1" max="116" width="2.57031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O0mVMyKh5YUki/yoaw0Y54FMZ1ghHkKxToni5ckJ2/FSH0L9hvJlTjtA03GOorbC/nN+KszgZUetKb0ewMBFQ==" saltValue="1JlSJBacV2Yp63rORY9y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2578125" style="257" customWidth="1"/>
    <col min="37" max="44" width="17" style="257" customWidth="1"/>
    <col min="45" max="45" width="6.140625" style="264" customWidth="1"/>
    <col min="46" max="46" width="3" style="262" customWidth="1"/>
    <col min="47" max="47" width="19.140625" style="257" hidden="1" customWidth="1"/>
    <col min="48" max="52" width="12.5703125" style="257" hidden="1" customWidth="1"/>
    <col min="53" max="16384" width="8.5703125" style="257" hidden="1"/>
  </cols>
  <sheetData>
    <row r="1" spans="1:46">
      <c r="AS1" s="258"/>
      <c r="AT1" s="258"/>
    </row>
    <row r="2" spans="1:46">
      <c r="AS2" s="258"/>
      <c r="AT2" s="258"/>
    </row>
    <row r="3" spans="1:46">
      <c r="AS3" s="258"/>
      <c r="AT3" s="258"/>
    </row>
    <row r="4" spans="1:46">
      <c r="AS4" s="258"/>
      <c r="AT4" s="258"/>
    </row>
    <row r="5" spans="1:46" ht="17.2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505</v>
      </c>
      <c r="AP7" s="268"/>
      <c r="AQ7" s="269" t="s">
        <v>506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507</v>
      </c>
      <c r="AQ8" s="275" t="s">
        <v>508</v>
      </c>
      <c r="AR8" s="276" t="s">
        <v>509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510</v>
      </c>
      <c r="AL9" s="1146"/>
      <c r="AM9" s="1146"/>
      <c r="AN9" s="1147"/>
      <c r="AO9" s="277">
        <v>1838434</v>
      </c>
      <c r="AP9" s="277">
        <v>160632</v>
      </c>
      <c r="AQ9" s="278">
        <v>118567</v>
      </c>
      <c r="AR9" s="279">
        <v>35.5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511</v>
      </c>
      <c r="AL10" s="1146"/>
      <c r="AM10" s="1146"/>
      <c r="AN10" s="1147"/>
      <c r="AO10" s="280">
        <v>447070</v>
      </c>
      <c r="AP10" s="280">
        <v>39062</v>
      </c>
      <c r="AQ10" s="281">
        <v>18618</v>
      </c>
      <c r="AR10" s="282">
        <v>109.8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512</v>
      </c>
      <c r="AL11" s="1146"/>
      <c r="AM11" s="1146"/>
      <c r="AN11" s="1147"/>
      <c r="AO11" s="280" t="s">
        <v>513</v>
      </c>
      <c r="AP11" s="280" t="s">
        <v>513</v>
      </c>
      <c r="AQ11" s="281">
        <v>3260</v>
      </c>
      <c r="AR11" s="282" t="s">
        <v>513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514</v>
      </c>
      <c r="AL12" s="1146"/>
      <c r="AM12" s="1146"/>
      <c r="AN12" s="1147"/>
      <c r="AO12" s="280" t="s">
        <v>513</v>
      </c>
      <c r="AP12" s="280" t="s">
        <v>513</v>
      </c>
      <c r="AQ12" s="281" t="s">
        <v>513</v>
      </c>
      <c r="AR12" s="282" t="s">
        <v>513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515</v>
      </c>
      <c r="AL13" s="1146"/>
      <c r="AM13" s="1146"/>
      <c r="AN13" s="1147"/>
      <c r="AO13" s="280">
        <v>110062</v>
      </c>
      <c r="AP13" s="280">
        <v>9617</v>
      </c>
      <c r="AQ13" s="281">
        <v>6416</v>
      </c>
      <c r="AR13" s="282">
        <v>49.9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516</v>
      </c>
      <c r="AL14" s="1146"/>
      <c r="AM14" s="1146"/>
      <c r="AN14" s="1147"/>
      <c r="AO14" s="280">
        <v>15133</v>
      </c>
      <c r="AP14" s="280">
        <v>1322</v>
      </c>
      <c r="AQ14" s="281">
        <v>2560</v>
      </c>
      <c r="AR14" s="282">
        <v>-48.4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517</v>
      </c>
      <c r="AL15" s="1149"/>
      <c r="AM15" s="1149"/>
      <c r="AN15" s="1150"/>
      <c r="AO15" s="280">
        <v>-146232</v>
      </c>
      <c r="AP15" s="280">
        <v>-12777</v>
      </c>
      <c r="AQ15" s="281">
        <v>-9017</v>
      </c>
      <c r="AR15" s="282">
        <v>41.7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190</v>
      </c>
      <c r="AL16" s="1149"/>
      <c r="AM16" s="1149"/>
      <c r="AN16" s="1150"/>
      <c r="AO16" s="280">
        <v>2264467</v>
      </c>
      <c r="AP16" s="280">
        <v>197856</v>
      </c>
      <c r="AQ16" s="281">
        <v>140405</v>
      </c>
      <c r="AR16" s="282">
        <v>40.9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522</v>
      </c>
      <c r="AL21" s="1152"/>
      <c r="AM21" s="1152"/>
      <c r="AN21" s="1153"/>
      <c r="AO21" s="293">
        <v>15.64</v>
      </c>
      <c r="AP21" s="294">
        <v>12.43</v>
      </c>
      <c r="AQ21" s="295">
        <v>3.21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523</v>
      </c>
      <c r="AL22" s="1152"/>
      <c r="AM22" s="1152"/>
      <c r="AN22" s="1153"/>
      <c r="AO22" s="298">
        <v>97.9</v>
      </c>
      <c r="AP22" s="299">
        <v>95.8</v>
      </c>
      <c r="AQ22" s="300">
        <v>2.1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2" t="s">
        <v>524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c r="A27" s="305"/>
      <c r="AO27" s="258"/>
      <c r="AP27" s="258"/>
      <c r="AQ27" s="258"/>
      <c r="AR27" s="258"/>
      <c r="AS27" s="258"/>
      <c r="AT27" s="258"/>
    </row>
    <row r="28" spans="1:46" ht="17.2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505</v>
      </c>
      <c r="AP30" s="268"/>
      <c r="AQ30" s="269" t="s">
        <v>506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507</v>
      </c>
      <c r="AQ31" s="275" t="s">
        <v>508</v>
      </c>
      <c r="AR31" s="276" t="s">
        <v>509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527</v>
      </c>
      <c r="AL32" s="1160"/>
      <c r="AM32" s="1160"/>
      <c r="AN32" s="1161"/>
      <c r="AO32" s="308">
        <v>1738810</v>
      </c>
      <c r="AP32" s="308">
        <v>151927</v>
      </c>
      <c r="AQ32" s="309">
        <v>81678</v>
      </c>
      <c r="AR32" s="310">
        <v>86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528</v>
      </c>
      <c r="AL33" s="1160"/>
      <c r="AM33" s="1160"/>
      <c r="AN33" s="1161"/>
      <c r="AO33" s="308" t="s">
        <v>513</v>
      </c>
      <c r="AP33" s="308" t="s">
        <v>513</v>
      </c>
      <c r="AQ33" s="309" t="s">
        <v>513</v>
      </c>
      <c r="AR33" s="310" t="s">
        <v>513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529</v>
      </c>
      <c r="AL34" s="1160"/>
      <c r="AM34" s="1160"/>
      <c r="AN34" s="1161"/>
      <c r="AO34" s="308" t="s">
        <v>513</v>
      </c>
      <c r="AP34" s="308" t="s">
        <v>513</v>
      </c>
      <c r="AQ34" s="309" t="s">
        <v>513</v>
      </c>
      <c r="AR34" s="310" t="s">
        <v>513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530</v>
      </c>
      <c r="AL35" s="1160"/>
      <c r="AM35" s="1160"/>
      <c r="AN35" s="1161"/>
      <c r="AO35" s="308">
        <v>454813</v>
      </c>
      <c r="AP35" s="308">
        <v>39739</v>
      </c>
      <c r="AQ35" s="309">
        <v>27670</v>
      </c>
      <c r="AR35" s="310">
        <v>43.6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531</v>
      </c>
      <c r="AL36" s="1160"/>
      <c r="AM36" s="1160"/>
      <c r="AN36" s="1161"/>
      <c r="AO36" s="308">
        <v>46943</v>
      </c>
      <c r="AP36" s="308">
        <v>4102</v>
      </c>
      <c r="AQ36" s="309">
        <v>3435</v>
      </c>
      <c r="AR36" s="310">
        <v>19.399999999999999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532</v>
      </c>
      <c r="AL37" s="1160"/>
      <c r="AM37" s="1160"/>
      <c r="AN37" s="1161"/>
      <c r="AO37" s="308">
        <v>21818</v>
      </c>
      <c r="AP37" s="308">
        <v>1906</v>
      </c>
      <c r="AQ37" s="309">
        <v>958</v>
      </c>
      <c r="AR37" s="310">
        <v>99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533</v>
      </c>
      <c r="AL38" s="1163"/>
      <c r="AM38" s="1163"/>
      <c r="AN38" s="1164"/>
      <c r="AO38" s="311">
        <v>307</v>
      </c>
      <c r="AP38" s="311">
        <v>27</v>
      </c>
      <c r="AQ38" s="312">
        <v>13</v>
      </c>
      <c r="AR38" s="300">
        <v>107.7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534</v>
      </c>
      <c r="AL39" s="1163"/>
      <c r="AM39" s="1163"/>
      <c r="AN39" s="1164"/>
      <c r="AO39" s="308">
        <v>-178826</v>
      </c>
      <c r="AP39" s="308">
        <v>-15625</v>
      </c>
      <c r="AQ39" s="309">
        <v>-3370</v>
      </c>
      <c r="AR39" s="310">
        <v>363.6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535</v>
      </c>
      <c r="AL40" s="1160"/>
      <c r="AM40" s="1160"/>
      <c r="AN40" s="1161"/>
      <c r="AO40" s="308">
        <v>-1369210</v>
      </c>
      <c r="AP40" s="308">
        <v>-119634</v>
      </c>
      <c r="AQ40" s="309">
        <v>-74594</v>
      </c>
      <c r="AR40" s="310">
        <v>60.4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301</v>
      </c>
      <c r="AL41" s="1166"/>
      <c r="AM41" s="1166"/>
      <c r="AN41" s="1167"/>
      <c r="AO41" s="308">
        <v>714655</v>
      </c>
      <c r="AP41" s="308">
        <v>62443</v>
      </c>
      <c r="AQ41" s="309">
        <v>35790</v>
      </c>
      <c r="AR41" s="310">
        <v>74.5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505</v>
      </c>
      <c r="AN49" s="1156" t="s">
        <v>539</v>
      </c>
      <c r="AO49" s="1157"/>
      <c r="AP49" s="1157"/>
      <c r="AQ49" s="1157"/>
      <c r="AR49" s="115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540</v>
      </c>
      <c r="AO50" s="325" t="s">
        <v>541</v>
      </c>
      <c r="AP50" s="326" t="s">
        <v>542</v>
      </c>
      <c r="AQ50" s="327" t="s">
        <v>543</v>
      </c>
      <c r="AR50" s="328" t="s">
        <v>544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1823785</v>
      </c>
      <c r="AN51" s="330">
        <v>147615</v>
      </c>
      <c r="AO51" s="331">
        <v>31.8</v>
      </c>
      <c r="AP51" s="332">
        <v>113913</v>
      </c>
      <c r="AQ51" s="333">
        <v>5.9</v>
      </c>
      <c r="AR51" s="334">
        <v>25.9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1264011</v>
      </c>
      <c r="AN52" s="338">
        <v>102308</v>
      </c>
      <c r="AO52" s="339">
        <v>78.599999999999994</v>
      </c>
      <c r="AP52" s="340">
        <v>53160</v>
      </c>
      <c r="AQ52" s="341">
        <v>-8.1999999999999993</v>
      </c>
      <c r="AR52" s="342">
        <v>86.8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1973255</v>
      </c>
      <c r="AN53" s="330">
        <v>162649</v>
      </c>
      <c r="AO53" s="331">
        <v>10.199999999999999</v>
      </c>
      <c r="AP53" s="332">
        <v>115050</v>
      </c>
      <c r="AQ53" s="333">
        <v>1</v>
      </c>
      <c r="AR53" s="334">
        <v>9.1999999999999993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988058</v>
      </c>
      <c r="AN54" s="338">
        <v>81442</v>
      </c>
      <c r="AO54" s="339">
        <v>-20.399999999999999</v>
      </c>
      <c r="AP54" s="340">
        <v>53792</v>
      </c>
      <c r="AQ54" s="341">
        <v>1.2</v>
      </c>
      <c r="AR54" s="342">
        <v>-21.6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1059345</v>
      </c>
      <c r="AN55" s="330">
        <v>88879</v>
      </c>
      <c r="AO55" s="331">
        <v>-45.4</v>
      </c>
      <c r="AP55" s="332">
        <v>118252</v>
      </c>
      <c r="AQ55" s="333">
        <v>2.8</v>
      </c>
      <c r="AR55" s="334">
        <v>-48.2</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364709</v>
      </c>
      <c r="AN56" s="338">
        <v>30599</v>
      </c>
      <c r="AO56" s="339">
        <v>-62.4</v>
      </c>
      <c r="AP56" s="340">
        <v>49994</v>
      </c>
      <c r="AQ56" s="341">
        <v>-7.1</v>
      </c>
      <c r="AR56" s="342">
        <v>-55.3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2128149</v>
      </c>
      <c r="AN57" s="330">
        <v>182721</v>
      </c>
      <c r="AO57" s="331">
        <v>105.6</v>
      </c>
      <c r="AP57" s="332">
        <v>120302</v>
      </c>
      <c r="AQ57" s="333">
        <v>1.7</v>
      </c>
      <c r="AR57" s="334">
        <v>103.9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448678</v>
      </c>
      <c r="AN58" s="338">
        <v>38523</v>
      </c>
      <c r="AO58" s="339">
        <v>25.9</v>
      </c>
      <c r="AP58" s="340">
        <v>59328</v>
      </c>
      <c r="AQ58" s="341">
        <v>18.7</v>
      </c>
      <c r="AR58" s="342">
        <v>7.2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2506808</v>
      </c>
      <c r="AN59" s="330">
        <v>219031</v>
      </c>
      <c r="AO59" s="331">
        <v>19.899999999999999</v>
      </c>
      <c r="AP59" s="332">
        <v>114841</v>
      </c>
      <c r="AQ59" s="333">
        <v>-4.5</v>
      </c>
      <c r="AR59" s="334">
        <v>24.4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698318</v>
      </c>
      <c r="AN60" s="338">
        <v>61015</v>
      </c>
      <c r="AO60" s="339">
        <v>58.4</v>
      </c>
      <c r="AP60" s="340">
        <v>51589</v>
      </c>
      <c r="AQ60" s="341">
        <v>-13</v>
      </c>
      <c r="AR60" s="342">
        <v>71.400000000000006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1898268</v>
      </c>
      <c r="AN61" s="345">
        <v>160179</v>
      </c>
      <c r="AO61" s="346">
        <v>24.4</v>
      </c>
      <c r="AP61" s="347">
        <v>116472</v>
      </c>
      <c r="AQ61" s="348">
        <v>1.4</v>
      </c>
      <c r="AR61" s="334">
        <v>23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752755</v>
      </c>
      <c r="AN62" s="338">
        <v>62777</v>
      </c>
      <c r="AO62" s="339">
        <v>16</v>
      </c>
      <c r="AP62" s="340">
        <v>53573</v>
      </c>
      <c r="AQ62" s="341">
        <v>-1.7</v>
      </c>
      <c r="AR62" s="342">
        <v>17.7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3Xg+Ph00ijSGQZKPa3zzWm0lp8mf2VdOy+TFCSQmOhjXJqUF6QOVpA3oQlaf0co7fprfJqhiALvjVcEzCJlK3Q==" saltValue="Isy10PQpkH0VK0Vov/9Y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42578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553</v>
      </c>
    </row>
    <row r="120" spans="125:125" ht="13.5" hidden="1" customHeight="1"/>
    <row r="121" spans="125:125" ht="13.5" hidden="1" customHeight="1">
      <c r="DU121" s="255"/>
    </row>
  </sheetData>
  <sheetProtection algorithmName="SHA-512" hashValue="rHsPjfTEVtfnNo/lmyFOUfM4xVmcQBsIUsfzYiMGoJHLmdNrS21jvcLxVmQr7NaIadENALzDnwW2E+Qx8aK0ww==" saltValue="WqCQYYFGkplgbm/onwCs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2578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554</v>
      </c>
    </row>
  </sheetData>
  <sheetProtection algorithmName="SHA-512" hashValue="++jDLCry8WRr0ruVMG3Xjy5yvnT7yW7IPMz4QLcZ7gbJvFLXZfVJ7A+DfYrzlUOpU3D5LZxi1rvtTf1IH3CDiA==" saltValue="ZzuGlWoOearLbgLFJezs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68" t="s">
        <v>3</v>
      </c>
      <c r="D47" s="1168"/>
      <c r="E47" s="1169"/>
      <c r="F47" s="11">
        <v>21.08</v>
      </c>
      <c r="G47" s="12">
        <v>15.93</v>
      </c>
      <c r="H47" s="12">
        <v>14.72</v>
      </c>
      <c r="I47" s="12">
        <v>16.16</v>
      </c>
      <c r="J47" s="13">
        <v>16.579999999999998</v>
      </c>
    </row>
    <row r="48" spans="2:10" ht="57.75" customHeight="1">
      <c r="B48" s="14"/>
      <c r="C48" s="1170" t="s">
        <v>4</v>
      </c>
      <c r="D48" s="1170"/>
      <c r="E48" s="1171"/>
      <c r="F48" s="15">
        <v>3.13</v>
      </c>
      <c r="G48" s="16">
        <v>1.08</v>
      </c>
      <c r="H48" s="16">
        <v>4.93</v>
      </c>
      <c r="I48" s="16">
        <v>2.95</v>
      </c>
      <c r="J48" s="17">
        <v>4.51</v>
      </c>
    </row>
    <row r="49" spans="2:10" ht="57.75" customHeight="1" thickBot="1">
      <c r="B49" s="18"/>
      <c r="C49" s="1172" t="s">
        <v>5</v>
      </c>
      <c r="D49" s="1172"/>
      <c r="E49" s="1173"/>
      <c r="F49" s="19" t="s">
        <v>560</v>
      </c>
      <c r="G49" s="20" t="s">
        <v>561</v>
      </c>
      <c r="H49" s="20">
        <v>2.91</v>
      </c>
      <c r="I49" s="20" t="s">
        <v>562</v>
      </c>
      <c r="J49" s="21">
        <v>3.12</v>
      </c>
    </row>
    <row r="50" spans="2:10"/>
  </sheetData>
  <sheetProtection algorithmName="SHA-512" hashValue="XDN4k/XzHxbLQSBX+gb2mdQkhRuujw9sknuBZDDooGjeZ8qmoj/ZK/Zc7ciUrMEKk+FDm96l4vtfOgp0UIAy8w==" saltValue="kJd3WLaja5OisaTsI1UX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中村　直弘</cp:lastModifiedBy>
  <cp:lastPrinted>2023-03-28T02:35:11Z</cp:lastPrinted>
  <dcterms:created xsi:type="dcterms:W3CDTF">2023-02-20T03:35:08Z</dcterms:created>
  <dcterms:modified xsi:type="dcterms:W3CDTF">2023-10-12T05:45:04Z</dcterms:modified>
  <cp:category/>
</cp:coreProperties>
</file>